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3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_FilterDatabase" localSheetId="0" hidden="1">Travel!$A$13:$E$146</definedName>
    <definedName name="_xlnm.Print_Area" localSheetId="3">'All other  expenses'!$A$1:$E$14</definedName>
    <definedName name="_xlnm.Print_Area" localSheetId="2">'Gifts and Benefits'!$A$1:$E$13</definedName>
    <definedName name="_xlnm.Print_Area" localSheetId="1">Hospitality!$A$1:$F$16</definedName>
    <definedName name="_xlnm.Print_Area" localSheetId="0">Travel!$A$1:$D$146</definedName>
  </definedNames>
  <calcPr calcId="145621" calcMode="autoNoTable"/>
</workbook>
</file>

<file path=xl/calcChain.xml><?xml version="1.0" encoding="utf-8"?>
<calcChain xmlns="http://schemas.openxmlformats.org/spreadsheetml/2006/main">
  <c r="B130" i="1" l="1"/>
  <c r="B16" i="2" l="1"/>
  <c r="B14" i="3"/>
  <c r="B145" i="1" l="1"/>
  <c r="B3" i="2" l="1"/>
  <c r="D13" i="4" l="1"/>
  <c r="B4" i="3"/>
  <c r="B3" i="3"/>
  <c r="B2" i="3"/>
  <c r="B4" i="4"/>
  <c r="B3" i="4"/>
  <c r="B2" i="4"/>
  <c r="B4" i="2"/>
  <c r="B2" i="2"/>
  <c r="B11" i="1"/>
  <c r="B146" i="1" l="1"/>
</calcChain>
</file>

<file path=xl/sharedStrings.xml><?xml version="1.0" encoding="utf-8"?>
<sst xmlns="http://schemas.openxmlformats.org/spreadsheetml/2006/main" count="298" uniqueCount="133">
  <si>
    <t>Date</t>
  </si>
  <si>
    <t>Location/s</t>
  </si>
  <si>
    <t>Location</t>
  </si>
  <si>
    <t>Disclosure period</t>
  </si>
  <si>
    <t>Sub total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</si>
  <si>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</si>
  <si>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</si>
  <si>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</si>
  <si>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</si>
  <si>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</si>
  <si>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Total other expenses</t>
  </si>
  <si>
    <t>Local Travel (within City, excluding travel to airport)</t>
  </si>
  <si>
    <t>DomesticTravel (within NZ, including travel to and from local airport)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</si>
  <si>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</si>
  <si>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</si>
  <si>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</si>
  <si>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</si>
  <si>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</si>
  <si>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</si>
  <si>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Hospitality</t>
  </si>
  <si>
    <t>All other expenditure incurred by the chief executive that is not travel, hospitality or gifts</t>
  </si>
  <si>
    <t>All gifts, invitations to events and other hospitality, of $50 or more in total value per year, offered to the CE by people external to the organisation</t>
  </si>
  <si>
    <t>Purpose</t>
  </si>
  <si>
    <t>All hospitality expenses provided by the CE in the context of his/her job to anyone external to the Public Service or statutory Crown entities.</t>
  </si>
  <si>
    <t>Comments</t>
  </si>
  <si>
    <t>Ministry for Vulnerable Children, Oranga Tamarki</t>
  </si>
  <si>
    <t>Gráinne Moss</t>
  </si>
  <si>
    <t>6 September 2016 to 30 June 2017</t>
  </si>
  <si>
    <t>No international travel or expenses to disclose for this period</t>
  </si>
  <si>
    <t>Cost ($) exc GST</t>
  </si>
  <si>
    <t>Palmerston North Site and Staff engagement
Te Au rere a te Tonga Youth Justice Residence visit
Whanganui Site and Staff engagement
Hawera Site and Staff engagement
New Plymouth Site and Staff engagement</t>
  </si>
  <si>
    <t>11/10 - 15/10/16</t>
  </si>
  <si>
    <t>Travel to Wellington for work</t>
  </si>
  <si>
    <t>Wellington</t>
  </si>
  <si>
    <t>Café for 2</t>
  </si>
  <si>
    <t>Building relationship</t>
  </si>
  <si>
    <t>17/10 - 20/10/16</t>
  </si>
  <si>
    <t>William Wallace Awards</t>
  </si>
  <si>
    <t>25/10 - 28/10/16</t>
  </si>
  <si>
    <t>Stakeholder engagement with Methodist Mission Southern</t>
  </si>
  <si>
    <t>Dunedin</t>
  </si>
  <si>
    <t>31/10 - 03/11/16</t>
  </si>
  <si>
    <t>Auckland parking</t>
  </si>
  <si>
    <t>07/11 - 11/11/16</t>
  </si>
  <si>
    <t>14/11 - 17/11/16</t>
  </si>
  <si>
    <t>21/11 - 25/11/16</t>
  </si>
  <si>
    <t>05/12 - 09/12/16</t>
  </si>
  <si>
    <t>20/12 - 22/12/16</t>
  </si>
  <si>
    <t>Gisborne Site and Staff engagement</t>
  </si>
  <si>
    <t>Horowhenua Staff and Stakeholder engagement</t>
  </si>
  <si>
    <t>Rental car</t>
  </si>
  <si>
    <t>Taxi</t>
  </si>
  <si>
    <t>Whangarei Staff consultation</t>
  </si>
  <si>
    <t>Auckland Pacific Island Network Fono
Auckland Stakeholder engagement</t>
  </si>
  <si>
    <t>17/11 - 18/11/16</t>
  </si>
  <si>
    <t>24/11 - 25/11/16</t>
  </si>
  <si>
    <t>01/12 - 02/12/16</t>
  </si>
  <si>
    <t>Accommodation expenses</t>
  </si>
  <si>
    <t>12/12 - 16/12/16</t>
  </si>
  <si>
    <t>Ratana Celebrations</t>
  </si>
  <si>
    <t>22/01 - 24/01/17</t>
  </si>
  <si>
    <t>Accommodation 2 nights</t>
  </si>
  <si>
    <t>Waitangi Celebrations</t>
  </si>
  <si>
    <t>04/02 - 06/02/17</t>
  </si>
  <si>
    <t>Stakeholder engagement Ngapuhi (cancelled due to extreme weather)</t>
  </si>
  <si>
    <t>Taxi to venue return</t>
  </si>
  <si>
    <t>NGO, Maori and Iwi engagement forums - Tainui</t>
  </si>
  <si>
    <t>Hotel Whakatane</t>
  </si>
  <si>
    <t>NGO, Maori and Iwi engagement  forums - Tuwharetoa</t>
  </si>
  <si>
    <t>Iwi Chairs Forum 
Kaitaia Site visit and staff engagement</t>
  </si>
  <si>
    <t>NGO, Maori and Iwi engagement  forums - Ngati Kahu</t>
  </si>
  <si>
    <t>Te Matatini</t>
  </si>
  <si>
    <t>Hotel</t>
  </si>
  <si>
    <t>NGO, Maori and Iwi engagement  forums - Ngati Porou</t>
  </si>
  <si>
    <t>NGO, Maori and Iwi engagement  forums - Ngati Tahu</t>
  </si>
  <si>
    <t>NGO, Maori and Iwi engagement forums - Tuhoe</t>
  </si>
  <si>
    <t>Launch of Mokopuna Ora pilot with Waikato-Tainui</t>
  </si>
  <si>
    <t xml:space="preserve">Taxi </t>
  </si>
  <si>
    <t>Rental car expense</t>
  </si>
  <si>
    <t>Airfare for one</t>
  </si>
  <si>
    <t>Café 3 people</t>
  </si>
  <si>
    <t>Café 2 people</t>
  </si>
  <si>
    <t>Accommodation 1 night</t>
  </si>
  <si>
    <t xml:space="preserve">Auckland Stakeholder Engagement </t>
  </si>
  <si>
    <t xml:space="preserve">Christchurch Stakeholder Engagement </t>
  </si>
  <si>
    <t>Wellington Stakeholder Engagement</t>
  </si>
  <si>
    <t>Car parking</t>
  </si>
  <si>
    <t>Wellington Staff Engagement</t>
  </si>
  <si>
    <t>Turangi, Rotorua: Maori Engagement</t>
  </si>
  <si>
    <t>Travel to Wellington for work
Auckland Stakeholder engagement</t>
  </si>
  <si>
    <t>Auckland Stakeholder engagment</t>
  </si>
  <si>
    <t>Airfare expenses</t>
  </si>
  <si>
    <t xml:space="preserve">Rental car </t>
  </si>
  <si>
    <t>Rugby tickets All Blacks vs Lions</t>
  </si>
  <si>
    <t>KPMG</t>
  </si>
  <si>
    <t>November 2016</t>
  </si>
  <si>
    <t>Woolf Photography</t>
  </si>
  <si>
    <t>September 2016 to March 2017</t>
  </si>
  <si>
    <t xml:space="preserve">Vodafone cellphone and mobile data charges </t>
  </si>
  <si>
    <t>Vodafone cellphone and mobile data charges</t>
  </si>
  <si>
    <t>April to June 2017</t>
  </si>
  <si>
    <t>Nature</t>
  </si>
  <si>
    <t>Comment / explanation</t>
  </si>
  <si>
    <t>No. of items = 1</t>
  </si>
  <si>
    <t>International Travel (including  travel within NZ at beginning and end of overseas trip)</t>
  </si>
  <si>
    <t>Korowai Manaaki Youth Justice Residence visit</t>
  </si>
  <si>
    <t>Dunedin Stakeholder engagement
Canterbury Staff consultation
Canterbury Site and Staff engagement</t>
  </si>
  <si>
    <t>Auckland Stakeholder engagment
Auckland Site and Staff engagement</t>
  </si>
  <si>
    <t>Christchurch Pacific Leaders Forum
Te Oranga Care and Protection Residence visit</t>
  </si>
  <si>
    <t>Ngati Awa Social and Health Services visit Whakatane</t>
  </si>
  <si>
    <t xml:space="preserve">Travel to Wellington work
Stakeholder engagement
</t>
  </si>
  <si>
    <t>14/02/17 - 15/02/17</t>
  </si>
  <si>
    <t>Rotorua Regional Visits
Rotorua Stakeholder and Staff engagement
Leadership Team meeting</t>
  </si>
  <si>
    <t xml:space="preserve">Maori Stakeholder engagement </t>
  </si>
  <si>
    <t>Te Whanau Aroha Youth Advisory Panel</t>
  </si>
  <si>
    <t>Acknowledgment</t>
  </si>
  <si>
    <t>06/10 - 07/10/16</t>
  </si>
  <si>
    <t>27/11 - 01/12/16</t>
  </si>
  <si>
    <t>03/04/17</t>
  </si>
  <si>
    <t>04/04/17</t>
  </si>
  <si>
    <t>06/04/17</t>
  </si>
  <si>
    <t>Gifts and Benefits over $50 annual value</t>
  </si>
  <si>
    <t>Photography</t>
  </si>
  <si>
    <t xml:space="preserve">Cost (NZ$)
exc GST </t>
  </si>
  <si>
    <t xml:space="preserve">Purpose of trip </t>
  </si>
  <si>
    <t xml:space="preserve">Nature </t>
  </si>
  <si>
    <t xml:space="preserve">Purpose </t>
  </si>
  <si>
    <t>Launch of the Ministry for Vulnerable Children,  Oranga Tamariki.  Hospitality for 10 people.</t>
  </si>
  <si>
    <t xml:space="preserve">Reason </t>
  </si>
  <si>
    <t>Description</t>
  </si>
  <si>
    <t xml:space="preserve">Offered by </t>
  </si>
  <si>
    <t>Estimated value (NZ$) exc GST</t>
  </si>
  <si>
    <t xml:space="preserve">Cost ($)
exc GST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</si>
</sst>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_ ;[Red]\-0.00\ "/>
    <numFmt numFmtId="166" formatCode="d/mm/yy;@"/>
    <numFmt numFmtId="167" formatCode="dd/mm/yy;@"/>
  </numFmts>
  <fonts count="34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0" fillId="0" borderId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23" fillId="20" borderId="0" applyNumberFormat="0" applyBorder="0" applyAlignment="0" applyProtection="0"/>
    <xf numFmtId="0" fontId="27" fillId="21" borderId="13" applyNumberFormat="0" applyAlignment="0" applyProtection="0"/>
    <xf numFmtId="0" fontId="29" fillId="22" borderId="14" applyNumberFormat="0" applyAlignment="0" applyProtection="0"/>
    <xf numFmtId="44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5" fillId="13" borderId="13" applyNumberFormat="0" applyAlignment="0" applyProtection="0"/>
    <xf numFmtId="0" fontId="28" fillId="0" borderId="18" applyNumberFormat="0" applyFill="0" applyAlignment="0" applyProtection="0"/>
    <xf numFmtId="0" fontId="24" fillId="13" borderId="0" applyNumberFormat="0" applyBorder="0" applyAlignment="0" applyProtection="0"/>
    <xf numFmtId="0" fontId="10" fillId="11" borderId="19" applyNumberFormat="0" applyFont="0" applyAlignment="0" applyProtection="0"/>
    <xf numFmtId="0" fontId="26" fillId="21" borderId="20" applyNumberFormat="0" applyAlignment="0" applyProtection="0"/>
    <xf numFmtId="0" fontId="18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0"/>
  </cellStyleXfs>
  <cellXfs count="18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0" fillId="0" borderId="0" xfId="0" applyFont="1" applyBorder="1" applyAlignment="1">
      <alignment wrapText="1"/>
    </xf>
    <xf numFmtId="0" fontId="1" fillId="8" borderId="7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164" fontId="5" fillId="5" borderId="2" xfId="0" applyNumberFormat="1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4" fillId="7" borderId="12" xfId="0" applyFont="1" applyFill="1" applyBorder="1" applyAlignment="1">
      <alignment vertical="center" wrapText="1"/>
    </xf>
    <xf numFmtId="164" fontId="1" fillId="8" borderId="2" xfId="0" applyNumberFormat="1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 wrapText="1"/>
    </xf>
    <xf numFmtId="0" fontId="0" fillId="5" borderId="2" xfId="0" applyFill="1" applyBorder="1" applyAlignment="1">
      <alignment wrapText="1"/>
    </xf>
    <xf numFmtId="164" fontId="6" fillId="8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165" fontId="10" fillId="0" borderId="0" xfId="3" applyNumberForma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8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top" wrapText="1"/>
    </xf>
    <xf numFmtId="0" fontId="10" fillId="0" borderId="12" xfId="3" applyFill="1" applyBorder="1" applyAlignment="1">
      <alignment horizontal="left" vertical="top" wrapText="1"/>
    </xf>
    <xf numFmtId="0" fontId="10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top" wrapText="1"/>
    </xf>
    <xf numFmtId="2" fontId="0" fillId="0" borderId="12" xfId="0" applyNumberFormat="1" applyBorder="1" applyAlignment="1">
      <alignment horizontal="right" vertical="top" wrapText="1"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Fill="1" applyBorder="1" applyAlignment="1">
      <alignment horizontal="right" vertical="top" wrapText="1"/>
    </xf>
    <xf numFmtId="166" fontId="0" fillId="0" borderId="12" xfId="0" applyNumberFormat="1" applyBorder="1" applyAlignment="1">
      <alignment horizontal="left" vertical="top" wrapText="1"/>
    </xf>
    <xf numFmtId="166" fontId="0" fillId="0" borderId="12" xfId="0" applyNumberFormat="1" applyBorder="1" applyAlignment="1">
      <alignment horizontal="left" vertical="top" wrapText="1"/>
    </xf>
    <xf numFmtId="2" fontId="10" fillId="0" borderId="12" xfId="2" applyNumberFormat="1" applyFont="1" applyFill="1" applyBorder="1" applyAlignment="1">
      <alignment horizontal="right" vertical="top" wrapText="1"/>
    </xf>
    <xf numFmtId="0" fontId="10" fillId="0" borderId="12" xfId="3" applyFill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top" wrapText="1"/>
    </xf>
    <xf numFmtId="0" fontId="0" fillId="0" borderId="0" xfId="0" applyFont="1"/>
    <xf numFmtId="0" fontId="0" fillId="0" borderId="12" xfId="0" applyFont="1" applyBorder="1" applyAlignment="1">
      <alignment horizontal="left" vertical="top" wrapText="1"/>
    </xf>
    <xf numFmtId="0" fontId="10" fillId="0" borderId="12" xfId="3" applyFill="1" applyBorder="1" applyAlignment="1">
      <alignment horizontal="left" vertical="top" wrapText="1"/>
    </xf>
    <xf numFmtId="43" fontId="10" fillId="0" borderId="12" xfId="1" applyFont="1" applyFill="1" applyBorder="1" applyAlignment="1">
      <alignment horizontal="left" vertical="top" wrapText="1"/>
    </xf>
    <xf numFmtId="165" fontId="10" fillId="0" borderId="12" xfId="3" applyNumberFormat="1" applyFill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166" fontId="10" fillId="0" borderId="12" xfId="3" quotePrefix="1" applyNumberFormat="1" applyFill="1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top" wrapText="1"/>
    </xf>
    <xf numFmtId="166" fontId="0" fillId="0" borderId="12" xfId="0" applyNumberFormat="1" applyBorder="1" applyAlignment="1">
      <alignment horizontal="left" vertical="top" wrapText="1"/>
    </xf>
    <xf numFmtId="167" fontId="0" fillId="0" borderId="12" xfId="0" applyNumberFormat="1" applyBorder="1" applyAlignment="1">
      <alignment horizontal="left" vertical="top" wrapText="1"/>
    </xf>
    <xf numFmtId="0" fontId="6" fillId="5" borderId="1" xfId="0" applyFont="1" applyFill="1" applyBorder="1" applyAlignment="1">
      <alignment vertical="center" wrapText="1"/>
    </xf>
    <xf numFmtId="0" fontId="0" fillId="5" borderId="2" xfId="0" applyFont="1" applyFill="1" applyBorder="1" applyAlignment="1"/>
    <xf numFmtId="164" fontId="6" fillId="5" borderId="2" xfId="0" applyNumberFormat="1" applyFont="1" applyFill="1" applyBorder="1" applyAlignment="1">
      <alignment vertical="center" wrapText="1"/>
    </xf>
    <xf numFmtId="0" fontId="0" fillId="5" borderId="8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vertical="top" wrapText="1"/>
    </xf>
    <xf numFmtId="166" fontId="10" fillId="0" borderId="12" xfId="0" applyNumberFormat="1" applyFont="1" applyBorder="1" applyAlignment="1">
      <alignment horizontal="left" vertical="center" wrapText="1"/>
    </xf>
    <xf numFmtId="167" fontId="0" fillId="0" borderId="12" xfId="0" applyNumberFormat="1" applyBorder="1" applyAlignment="1">
      <alignment horizontal="left" wrapText="1"/>
    </xf>
    <xf numFmtId="167" fontId="10" fillId="0" borderId="12" xfId="3" quotePrefix="1" applyNumberFormat="1" applyFill="1" applyBorder="1" applyAlignment="1">
      <alignment horizontal="left" vertical="top" wrapText="1"/>
    </xf>
    <xf numFmtId="0" fontId="0" fillId="5" borderId="8" xfId="0" applyFill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 readingOrder="1"/>
    </xf>
    <xf numFmtId="0" fontId="8" fillId="0" borderId="3" xfId="0" applyFont="1" applyFill="1" applyBorder="1" applyAlignment="1">
      <alignment vertical="center" wrapText="1" readingOrder="1"/>
    </xf>
    <xf numFmtId="0" fontId="4" fillId="7" borderId="12" xfId="0" applyFont="1" applyFill="1" applyBorder="1" applyAlignment="1" applyProtection="1">
      <alignment vertical="center" wrapText="1" readingOrder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0" fillId="0" borderId="12" xfId="3" quotePrefix="1" applyFont="1" applyBorder="1" applyAlignment="1" applyProtection="1">
      <alignment horizontal="left" vertical="top" wrapText="1"/>
      <protection locked="0"/>
    </xf>
    <xf numFmtId="2" fontId="10" fillId="0" borderId="12" xfId="3" applyNumberFormat="1" applyFont="1" applyFill="1" applyBorder="1" applyAlignment="1" applyProtection="1">
      <alignment horizontal="right" vertical="top" wrapText="1"/>
      <protection locked="0"/>
    </xf>
    <xf numFmtId="0" fontId="10" fillId="0" borderId="12" xfId="3" applyFill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2" fontId="0" fillId="0" borderId="12" xfId="0" applyNumberFormat="1" applyFont="1" applyBorder="1" applyAlignment="1" applyProtection="1">
      <alignment vertical="top" wrapText="1"/>
      <protection locked="0"/>
    </xf>
    <xf numFmtId="0" fontId="5" fillId="2" borderId="7" xfId="0" applyFont="1" applyFill="1" applyBorder="1" applyAlignment="1" applyProtection="1">
      <alignment vertical="center" wrapText="1" readingOrder="1"/>
      <protection locked="0"/>
    </xf>
    <xf numFmtId="164" fontId="5" fillId="2" borderId="2" xfId="0" applyNumberFormat="1" applyFont="1" applyFill="1" applyBorder="1" applyAlignment="1" applyProtection="1">
      <alignment vertical="center" wrapText="1" readingOrder="1"/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vertical="center" wrapText="1" readingOrder="1"/>
    </xf>
    <xf numFmtId="0" fontId="0" fillId="5" borderId="2" xfId="0" applyFont="1" applyFill="1" applyBorder="1" applyAlignment="1">
      <alignment wrapText="1"/>
    </xf>
    <xf numFmtId="166" fontId="0" fillId="0" borderId="12" xfId="0" applyNumberFormat="1" applyFont="1" applyBorder="1" applyAlignment="1">
      <alignment horizontal="left" vertical="top" wrapText="1"/>
    </xf>
    <xf numFmtId="2" fontId="0" fillId="0" borderId="12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6" fontId="0" fillId="0" borderId="22" xfId="0" applyNumberFormat="1" applyBorder="1" applyAlignment="1">
      <alignment horizontal="left" vertical="top" wrapText="1"/>
    </xf>
    <xf numFmtId="166" fontId="0" fillId="0" borderId="23" xfId="0" applyNumberForma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4" fontId="0" fillId="0" borderId="22" xfId="0" applyNumberFormat="1" applyBorder="1" applyAlignment="1">
      <alignment horizontal="left" vertical="top" wrapText="1"/>
    </xf>
    <xf numFmtId="14" fontId="0" fillId="0" borderId="23" xfId="0" applyNumberFormat="1" applyBorder="1" applyAlignment="1">
      <alignment horizontal="left" vertical="top" wrapText="1"/>
    </xf>
    <xf numFmtId="166" fontId="0" fillId="0" borderId="24" xfId="0" applyNumberFormat="1" applyBorder="1" applyAlignment="1">
      <alignment horizontal="left" vertical="top" wrapText="1"/>
    </xf>
    <xf numFmtId="14" fontId="0" fillId="0" borderId="24" xfId="0" applyNumberFormat="1" applyBorder="1" applyAlignment="1">
      <alignment horizontal="left" vertical="top" wrapText="1"/>
    </xf>
    <xf numFmtId="167" fontId="0" fillId="0" borderId="12" xfId="0" applyNumberForma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6" fontId="0" fillId="0" borderId="12" xfId="0" applyNumberFormat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165" fontId="10" fillId="0" borderId="0" xfId="3" applyNumberFormat="1" applyFill="1" applyBorder="1" applyAlignment="1">
      <alignment horizontal="left" vertical="top" wrapText="1"/>
    </xf>
    <xf numFmtId="166" fontId="10" fillId="0" borderId="12" xfId="3" quotePrefix="1" applyNumberFormat="1" applyFill="1" applyBorder="1" applyAlignment="1">
      <alignment horizontal="left" vertical="top" wrapText="1"/>
    </xf>
    <xf numFmtId="14" fontId="10" fillId="0" borderId="12" xfId="3" quotePrefix="1" applyNumberFormat="1" applyFill="1" applyBorder="1" applyAlignment="1">
      <alignment horizontal="left" vertical="top" wrapText="1"/>
    </xf>
    <xf numFmtId="167" fontId="10" fillId="0" borderId="12" xfId="3" quotePrefix="1" applyNumberFormat="1" applyFill="1" applyBorder="1" applyAlignment="1">
      <alignment horizontal="left" vertical="top" wrapText="1"/>
    </xf>
    <xf numFmtId="0" fontId="10" fillId="0" borderId="12" xfId="3" applyFill="1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4" xfId="0" applyFill="1" applyBorder="1" applyAlignment="1">
      <alignment horizontal="left" vertical="top" wrapText="1"/>
    </xf>
    <xf numFmtId="0" fontId="0" fillId="0" borderId="2" xfId="0" applyBorder="1" applyAlignment="1">
      <alignment horizont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3" borderId="7" xfId="0" applyNumberFormat="1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0" fontId="3" fillId="3" borderId="8" xfId="0" applyNumberFormat="1" applyFont="1" applyFill="1" applyBorder="1" applyAlignment="1">
      <alignment horizontal="left" vertical="center" wrapText="1"/>
    </xf>
    <xf numFmtId="167" fontId="0" fillId="0" borderId="22" xfId="0" applyNumberFormat="1" applyBorder="1" applyAlignment="1">
      <alignment horizontal="left" vertical="top" wrapText="1"/>
    </xf>
    <xf numFmtId="167" fontId="0" fillId="0" borderId="24" xfId="0" applyNumberFormat="1" applyBorder="1" applyAlignment="1">
      <alignment horizontal="left" vertical="top" wrapText="1"/>
    </xf>
    <xf numFmtId="167" fontId="0" fillId="0" borderId="23" xfId="0" applyNumberFormat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3" fillId="4" borderId="8" xfId="0" applyFont="1" applyFill="1" applyBorder="1" applyAlignment="1">
      <alignment horizontal="left" vertical="center" wrapText="1" readingOrder="1"/>
    </xf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 applyProtection="1">
      <alignment horizontal="left" vertical="center" wrapText="1" readingOrder="1"/>
      <protection locked="0"/>
    </xf>
    <xf numFmtId="0" fontId="4" fillId="4" borderId="2" xfId="0" applyFont="1" applyFill="1" applyBorder="1" applyAlignment="1" applyProtection="1">
      <alignment horizontal="left" vertical="center" wrapText="1" readingOrder="1"/>
      <protection locked="0"/>
    </xf>
    <xf numFmtId="0" fontId="4" fillId="4" borderId="8" xfId="0" applyFont="1" applyFill="1" applyBorder="1" applyAlignment="1" applyProtection="1">
      <alignment horizontal="left" vertical="center" wrapText="1" readingOrder="1"/>
      <protection locked="0"/>
    </xf>
    <xf numFmtId="0" fontId="13" fillId="0" borderId="3" xfId="0" applyFont="1" applyFill="1" applyBorder="1" applyAlignment="1" applyProtection="1">
      <alignment horizontal="center" wrapText="1" readingOrder="1"/>
      <protection locked="0"/>
    </xf>
    <xf numFmtId="0" fontId="13" fillId="0" borderId="0" xfId="0" applyFont="1" applyFill="1" applyBorder="1" applyAlignment="1" applyProtection="1">
      <alignment horizontal="center" wrapText="1" readingOrder="1"/>
      <protection locked="0"/>
    </xf>
    <xf numFmtId="0" fontId="13" fillId="0" borderId="1" xfId="0" applyFont="1" applyFill="1" applyBorder="1" applyAlignment="1" applyProtection="1">
      <alignment horizontal="center" wrapText="1" readingOrder="1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 wrapText="1" readingOrder="1"/>
      <protection locked="0"/>
    </xf>
    <xf numFmtId="0" fontId="8" fillId="0" borderId="12" xfId="0" applyFont="1" applyBorder="1" applyAlignment="1" applyProtection="1">
      <alignment vertical="center" wrapText="1" readingOrder="1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</cellXfs>
  <cellStyles count="4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urrency" xfId="2" builtinId="4"/>
    <cellStyle name="Currency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6"/>
    <cellStyle name="Normal 3" xfId="3"/>
    <cellStyle name="Note 2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7"/>
  <sheetViews>
    <sheetView tabSelected="1" topLeftCell="A25" zoomScale="90" zoomScaleNormal="90" workbookViewId="0">
      <selection activeCell="G8" sqref="G8"/>
    </sheetView>
  </sheetViews>
  <sheetFormatPr defaultColWidth="9.28515625" defaultRowHeight="12.75" x14ac:dyDescent="0.2"/>
  <cols>
    <col min="1" max="1" width="23.5703125" style="49" customWidth="1"/>
    <col min="2" max="2" width="11.5703125" style="1" bestFit="1" customWidth="1"/>
    <col min="3" max="3" width="46.28515625" style="1" bestFit="1" customWidth="1"/>
    <col min="4" max="4" width="27" style="1" bestFit="1" customWidth="1"/>
    <col min="5" max="5" width="12.7109375" style="45" customWidth="1"/>
    <col min="6" max="16384" width="9.28515625" style="1"/>
  </cols>
  <sheetData>
    <row r="1" spans="1:5" ht="25.9" customHeight="1" x14ac:dyDescent="0.2">
      <c r="A1" s="131" t="s">
        <v>17</v>
      </c>
      <c r="B1" s="131"/>
      <c r="C1" s="131"/>
      <c r="D1" s="131"/>
    </row>
    <row r="2" spans="1:5" ht="36" customHeight="1" x14ac:dyDescent="0.2">
      <c r="A2" s="32" t="s">
        <v>7</v>
      </c>
      <c r="B2" s="135" t="s">
        <v>25</v>
      </c>
      <c r="C2" s="135"/>
      <c r="D2" s="135"/>
    </row>
    <row r="3" spans="1:5" ht="36" customHeight="1" x14ac:dyDescent="0.2">
      <c r="A3" s="32" t="s">
        <v>8</v>
      </c>
      <c r="B3" s="136" t="s">
        <v>26</v>
      </c>
      <c r="C3" s="136"/>
      <c r="D3" s="136"/>
    </row>
    <row r="4" spans="1:5" ht="36" customHeight="1" x14ac:dyDescent="0.2">
      <c r="A4" s="32" t="s">
        <v>3</v>
      </c>
      <c r="B4" s="136" t="s">
        <v>27</v>
      </c>
      <c r="C4" s="136"/>
      <c r="D4" s="136"/>
    </row>
    <row r="5" spans="1:5" ht="36" customHeight="1" x14ac:dyDescent="0.2">
      <c r="A5" s="92"/>
      <c r="B5" s="93"/>
      <c r="C5" s="93"/>
      <c r="D5" s="93"/>
    </row>
    <row r="6" spans="1:5" ht="36" customHeight="1" x14ac:dyDescent="0.2">
      <c r="A6" s="113"/>
      <c r="B6" s="114"/>
      <c r="C6" s="114"/>
      <c r="D6" s="114"/>
    </row>
    <row r="7" spans="1:5" s="48" customFormat="1" ht="36" customHeight="1" x14ac:dyDescent="0.2">
      <c r="A7" s="137" t="s">
        <v>9</v>
      </c>
      <c r="B7" s="138"/>
      <c r="C7" s="138"/>
      <c r="D7" s="138"/>
      <c r="E7" s="43"/>
    </row>
    <row r="8" spans="1:5" s="3" customFormat="1" ht="36" customHeight="1" x14ac:dyDescent="0.2">
      <c r="A8" s="132" t="s">
        <v>104</v>
      </c>
      <c r="B8" s="133"/>
      <c r="C8" s="133"/>
      <c r="D8" s="134"/>
      <c r="E8" s="47"/>
    </row>
    <row r="9" spans="1:5" s="20" customFormat="1" ht="25.5" x14ac:dyDescent="0.2">
      <c r="A9" s="76" t="s">
        <v>18</v>
      </c>
      <c r="B9" s="76" t="s">
        <v>123</v>
      </c>
      <c r="C9" s="76" t="s">
        <v>124</v>
      </c>
      <c r="D9" s="76" t="s">
        <v>125</v>
      </c>
      <c r="E9" s="42"/>
    </row>
    <row r="10" spans="1:5" ht="21" customHeight="1" x14ac:dyDescent="0.2">
      <c r="A10" s="126" t="s">
        <v>28</v>
      </c>
      <c r="B10" s="127"/>
      <c r="C10" s="127"/>
      <c r="D10" s="128"/>
    </row>
    <row r="11" spans="1:5" ht="21.6" customHeight="1" x14ac:dyDescent="0.2">
      <c r="A11" s="27" t="s">
        <v>4</v>
      </c>
      <c r="B11" s="33">
        <f>SUM(B10:B10)</f>
        <v>0</v>
      </c>
      <c r="C11" s="146"/>
      <c r="D11" s="147"/>
    </row>
    <row r="12" spans="1:5" s="3" customFormat="1" ht="36" customHeight="1" x14ac:dyDescent="0.2">
      <c r="A12" s="153" t="s">
        <v>12</v>
      </c>
      <c r="B12" s="154"/>
      <c r="C12" s="154"/>
      <c r="D12" s="155"/>
      <c r="E12" s="47"/>
    </row>
    <row r="13" spans="1:5" s="20" customFormat="1" ht="25.5" x14ac:dyDescent="0.2">
      <c r="A13" s="76" t="s">
        <v>18</v>
      </c>
      <c r="B13" s="76" t="s">
        <v>29</v>
      </c>
      <c r="C13" s="76" t="s">
        <v>126</v>
      </c>
      <c r="D13" s="76" t="s">
        <v>125</v>
      </c>
      <c r="E13" s="42"/>
    </row>
    <row r="14" spans="1:5" s="20" customFormat="1" x14ac:dyDescent="0.2">
      <c r="A14" s="85">
        <v>42629</v>
      </c>
      <c r="B14" s="54">
        <v>665.24</v>
      </c>
      <c r="C14" s="55" t="s">
        <v>48</v>
      </c>
      <c r="D14" s="55" t="s">
        <v>79</v>
      </c>
      <c r="E14" s="42"/>
    </row>
    <row r="15" spans="1:5" s="20" customFormat="1" x14ac:dyDescent="0.2">
      <c r="A15" s="85">
        <v>42633</v>
      </c>
      <c r="B15" s="54">
        <v>117.79</v>
      </c>
      <c r="C15" s="55" t="s">
        <v>49</v>
      </c>
      <c r="D15" s="55" t="s">
        <v>50</v>
      </c>
      <c r="E15" s="42"/>
    </row>
    <row r="16" spans="1:5" s="20" customFormat="1" x14ac:dyDescent="0.2">
      <c r="A16" s="85">
        <v>42635</v>
      </c>
      <c r="B16" s="54">
        <v>264.52999999999997</v>
      </c>
      <c r="C16" s="55" t="s">
        <v>105</v>
      </c>
      <c r="D16" s="55" t="s">
        <v>79</v>
      </c>
      <c r="E16" s="39"/>
    </row>
    <row r="17" spans="1:5" s="49" customFormat="1" x14ac:dyDescent="0.2">
      <c r="A17" s="120" t="s">
        <v>116</v>
      </c>
      <c r="B17" s="57">
        <v>43</v>
      </c>
      <c r="C17" s="120" t="s">
        <v>30</v>
      </c>
      <c r="D17" s="56" t="s">
        <v>86</v>
      </c>
      <c r="E17" s="38"/>
    </row>
    <row r="18" spans="1:5" s="49" customFormat="1" x14ac:dyDescent="0.2">
      <c r="A18" s="120"/>
      <c r="B18" s="57">
        <v>428.84</v>
      </c>
      <c r="C18" s="120"/>
      <c r="D18" s="55" t="s">
        <v>79</v>
      </c>
      <c r="E18" s="38"/>
    </row>
    <row r="19" spans="1:5" s="49" customFormat="1" x14ac:dyDescent="0.2">
      <c r="A19" s="120"/>
      <c r="B19" s="57">
        <v>193.9</v>
      </c>
      <c r="C19" s="120"/>
      <c r="D19" s="56" t="s">
        <v>82</v>
      </c>
      <c r="E19" s="38"/>
    </row>
    <row r="20" spans="1:5" s="49" customFormat="1" x14ac:dyDescent="0.2">
      <c r="A20" s="56" t="s">
        <v>31</v>
      </c>
      <c r="B20" s="57">
        <v>50</v>
      </c>
      <c r="C20" s="56" t="s">
        <v>32</v>
      </c>
      <c r="D20" s="56" t="s">
        <v>86</v>
      </c>
      <c r="E20" s="52"/>
    </row>
    <row r="21" spans="1:5" s="49" customFormat="1" x14ac:dyDescent="0.2">
      <c r="A21" s="79">
        <v>42657</v>
      </c>
      <c r="B21" s="57">
        <v>43</v>
      </c>
      <c r="C21" s="58" t="s">
        <v>87</v>
      </c>
      <c r="D21" s="58" t="s">
        <v>51</v>
      </c>
      <c r="E21" s="52"/>
    </row>
    <row r="22" spans="1:5" s="49" customFormat="1" x14ac:dyDescent="0.2">
      <c r="A22" s="58" t="s">
        <v>36</v>
      </c>
      <c r="B22" s="57">
        <v>48</v>
      </c>
      <c r="C22" s="58" t="s">
        <v>32</v>
      </c>
      <c r="D22" s="56" t="s">
        <v>86</v>
      </c>
      <c r="E22" s="52"/>
    </row>
    <row r="23" spans="1:5" s="49" customFormat="1" x14ac:dyDescent="0.2">
      <c r="A23" s="86">
        <v>42663</v>
      </c>
      <c r="B23" s="64">
        <v>168.61</v>
      </c>
      <c r="C23" s="64" t="s">
        <v>83</v>
      </c>
      <c r="D23" s="55" t="s">
        <v>79</v>
      </c>
      <c r="E23" s="52"/>
    </row>
    <row r="24" spans="1:5" s="49" customFormat="1" x14ac:dyDescent="0.2">
      <c r="A24" s="56" t="s">
        <v>38</v>
      </c>
      <c r="B24" s="57">
        <v>48</v>
      </c>
      <c r="C24" s="56" t="s">
        <v>32</v>
      </c>
      <c r="D24" s="56" t="s">
        <v>86</v>
      </c>
      <c r="E24" s="52"/>
    </row>
    <row r="25" spans="1:5" s="49" customFormat="1" x14ac:dyDescent="0.2">
      <c r="A25" s="125">
        <v>42668</v>
      </c>
      <c r="B25" s="57">
        <v>843.71</v>
      </c>
      <c r="C25" s="117" t="s">
        <v>106</v>
      </c>
      <c r="D25" s="55" t="s">
        <v>79</v>
      </c>
      <c r="E25" s="52"/>
    </row>
    <row r="26" spans="1:5" s="49" customFormat="1" x14ac:dyDescent="0.2">
      <c r="A26" s="125"/>
      <c r="B26" s="57">
        <v>40.299999999999997</v>
      </c>
      <c r="C26" s="118"/>
      <c r="D26" s="58" t="s">
        <v>51</v>
      </c>
      <c r="E26" s="52"/>
    </row>
    <row r="27" spans="1:5" s="49" customFormat="1" x14ac:dyDescent="0.2">
      <c r="A27" s="125"/>
      <c r="B27" s="57">
        <v>221.15</v>
      </c>
      <c r="C27" s="118"/>
      <c r="D27" s="56" t="s">
        <v>82</v>
      </c>
      <c r="E27" s="52"/>
    </row>
    <row r="28" spans="1:5" s="49" customFormat="1" x14ac:dyDescent="0.2">
      <c r="A28" s="125"/>
      <c r="B28" s="57">
        <v>90.77</v>
      </c>
      <c r="C28" s="119"/>
      <c r="D28" s="58" t="s">
        <v>50</v>
      </c>
      <c r="E28" s="52"/>
    </row>
    <row r="29" spans="1:5" s="49" customFormat="1" x14ac:dyDescent="0.2">
      <c r="A29" s="56" t="s">
        <v>41</v>
      </c>
      <c r="B29" s="57">
        <v>48</v>
      </c>
      <c r="C29" s="58" t="s">
        <v>32</v>
      </c>
      <c r="D29" s="56" t="s">
        <v>86</v>
      </c>
      <c r="E29" s="52"/>
    </row>
    <row r="30" spans="1:5" s="49" customFormat="1" x14ac:dyDescent="0.2">
      <c r="A30" s="125">
        <v>42677</v>
      </c>
      <c r="B30" s="57">
        <v>352.89</v>
      </c>
      <c r="C30" s="129" t="s">
        <v>107</v>
      </c>
      <c r="D30" s="55" t="s">
        <v>79</v>
      </c>
      <c r="E30" s="52"/>
    </row>
    <row r="31" spans="1:5" s="49" customFormat="1" x14ac:dyDescent="0.2">
      <c r="A31" s="125"/>
      <c r="B31" s="57">
        <v>5</v>
      </c>
      <c r="C31" s="130"/>
      <c r="D31" s="58" t="s">
        <v>42</v>
      </c>
      <c r="E31" s="52"/>
    </row>
    <row r="32" spans="1:5" s="49" customFormat="1" x14ac:dyDescent="0.2">
      <c r="A32" s="120" t="s">
        <v>43</v>
      </c>
      <c r="B32" s="57">
        <v>50</v>
      </c>
      <c r="C32" s="120" t="s">
        <v>32</v>
      </c>
      <c r="D32" s="56" t="s">
        <v>86</v>
      </c>
      <c r="E32" s="52"/>
    </row>
    <row r="33" spans="1:4" x14ac:dyDescent="0.2">
      <c r="A33" s="120"/>
      <c r="B33" s="57">
        <v>570.52</v>
      </c>
      <c r="C33" s="120"/>
      <c r="D33" s="55" t="s">
        <v>79</v>
      </c>
    </row>
    <row r="34" spans="1:4" x14ac:dyDescent="0.2">
      <c r="A34" s="120"/>
      <c r="B34" s="57">
        <v>58.31</v>
      </c>
      <c r="C34" s="120"/>
      <c r="D34" s="58" t="s">
        <v>51</v>
      </c>
    </row>
    <row r="35" spans="1:4" x14ac:dyDescent="0.2">
      <c r="A35" s="125">
        <v>42682</v>
      </c>
      <c r="B35" s="57">
        <v>634.51</v>
      </c>
      <c r="C35" s="120" t="s">
        <v>52</v>
      </c>
      <c r="D35" s="55" t="s">
        <v>79</v>
      </c>
    </row>
    <row r="36" spans="1:4" x14ac:dyDescent="0.2">
      <c r="A36" s="125"/>
      <c r="B36" s="57">
        <v>47.85</v>
      </c>
      <c r="C36" s="120"/>
      <c r="D36" s="58" t="s">
        <v>51</v>
      </c>
    </row>
    <row r="37" spans="1:4" x14ac:dyDescent="0.2">
      <c r="A37" s="117" t="s">
        <v>44</v>
      </c>
      <c r="B37" s="57">
        <v>527.46</v>
      </c>
      <c r="C37" s="120" t="s">
        <v>32</v>
      </c>
      <c r="D37" s="55" t="s">
        <v>79</v>
      </c>
    </row>
    <row r="38" spans="1:4" x14ac:dyDescent="0.2">
      <c r="A38" s="118"/>
      <c r="B38" s="57">
        <v>48</v>
      </c>
      <c r="C38" s="120"/>
      <c r="D38" s="56" t="s">
        <v>86</v>
      </c>
    </row>
    <row r="39" spans="1:4" x14ac:dyDescent="0.2">
      <c r="A39" s="119"/>
      <c r="B39" s="57">
        <v>51.91</v>
      </c>
      <c r="C39" s="120"/>
      <c r="D39" s="58" t="s">
        <v>51</v>
      </c>
    </row>
    <row r="40" spans="1:4" x14ac:dyDescent="0.2">
      <c r="A40" s="121" t="s">
        <v>54</v>
      </c>
      <c r="B40" s="57">
        <v>43.9</v>
      </c>
      <c r="C40" s="120" t="s">
        <v>53</v>
      </c>
      <c r="D40" s="58" t="s">
        <v>51</v>
      </c>
    </row>
    <row r="41" spans="1:4" x14ac:dyDescent="0.2">
      <c r="A41" s="122"/>
      <c r="B41" s="57">
        <v>172.19</v>
      </c>
      <c r="C41" s="120"/>
      <c r="D41" s="58" t="s">
        <v>50</v>
      </c>
    </row>
    <row r="42" spans="1:4" x14ac:dyDescent="0.2">
      <c r="A42" s="58" t="s">
        <v>45</v>
      </c>
      <c r="B42" s="57">
        <v>50</v>
      </c>
      <c r="C42" s="58" t="s">
        <v>32</v>
      </c>
      <c r="D42" s="56" t="s">
        <v>86</v>
      </c>
    </row>
    <row r="43" spans="1:4" x14ac:dyDescent="0.2">
      <c r="A43" s="120" t="s">
        <v>55</v>
      </c>
      <c r="B43" s="57">
        <v>551.9</v>
      </c>
      <c r="C43" s="120" t="s">
        <v>108</v>
      </c>
      <c r="D43" s="55" t="s">
        <v>79</v>
      </c>
    </row>
    <row r="44" spans="1:4" x14ac:dyDescent="0.2">
      <c r="A44" s="120"/>
      <c r="B44" s="57">
        <v>193.6</v>
      </c>
      <c r="C44" s="120"/>
      <c r="D44" s="56" t="s">
        <v>82</v>
      </c>
    </row>
    <row r="45" spans="1:4" x14ac:dyDescent="0.2">
      <c r="A45" s="120"/>
      <c r="B45" s="57">
        <v>93.2</v>
      </c>
      <c r="C45" s="120"/>
      <c r="D45" s="58" t="s">
        <v>50</v>
      </c>
    </row>
    <row r="46" spans="1:4" x14ac:dyDescent="0.2">
      <c r="A46" s="58" t="s">
        <v>117</v>
      </c>
      <c r="B46" s="57">
        <v>50</v>
      </c>
      <c r="C46" s="58" t="s">
        <v>32</v>
      </c>
      <c r="D46" s="56" t="s">
        <v>86</v>
      </c>
    </row>
    <row r="47" spans="1:4" x14ac:dyDescent="0.2">
      <c r="A47" s="120" t="s">
        <v>56</v>
      </c>
      <c r="B47" s="57">
        <v>292.45</v>
      </c>
      <c r="C47" s="120" t="s">
        <v>109</v>
      </c>
      <c r="D47" s="58" t="s">
        <v>79</v>
      </c>
    </row>
    <row r="48" spans="1:4" x14ac:dyDescent="0.2">
      <c r="A48" s="120"/>
      <c r="B48" s="57">
        <v>83.05</v>
      </c>
      <c r="C48" s="120"/>
      <c r="D48" s="58" t="s">
        <v>51</v>
      </c>
    </row>
    <row r="49" spans="1:4" x14ac:dyDescent="0.2">
      <c r="A49" s="120"/>
      <c r="B49" s="57">
        <v>318.48</v>
      </c>
      <c r="C49" s="120"/>
      <c r="D49" s="55" t="s">
        <v>79</v>
      </c>
    </row>
    <row r="50" spans="1:4" x14ac:dyDescent="0.2">
      <c r="A50" s="120"/>
      <c r="B50" s="59">
        <v>11.5</v>
      </c>
      <c r="C50" s="120"/>
      <c r="D50" s="58" t="s">
        <v>57</v>
      </c>
    </row>
    <row r="51" spans="1:4" x14ac:dyDescent="0.2">
      <c r="A51" s="120"/>
      <c r="B51" s="57">
        <v>23</v>
      </c>
      <c r="C51" s="120"/>
      <c r="D51" s="56" t="s">
        <v>86</v>
      </c>
    </row>
    <row r="52" spans="1:4" x14ac:dyDescent="0.2">
      <c r="A52" s="120" t="s">
        <v>46</v>
      </c>
      <c r="B52" s="57">
        <v>50</v>
      </c>
      <c r="C52" s="120" t="s">
        <v>32</v>
      </c>
      <c r="D52" s="56" t="s">
        <v>86</v>
      </c>
    </row>
    <row r="53" spans="1:4" x14ac:dyDescent="0.2">
      <c r="A53" s="120"/>
      <c r="B53" s="57">
        <v>582.02</v>
      </c>
      <c r="C53" s="120"/>
      <c r="D53" s="55" t="s">
        <v>79</v>
      </c>
    </row>
    <row r="54" spans="1:4" x14ac:dyDescent="0.2">
      <c r="A54" s="120"/>
      <c r="B54" s="57">
        <v>36.08</v>
      </c>
      <c r="C54" s="120"/>
      <c r="D54" s="58" t="s">
        <v>51</v>
      </c>
    </row>
    <row r="55" spans="1:4" x14ac:dyDescent="0.2">
      <c r="A55" s="115">
        <v>42710</v>
      </c>
      <c r="B55" s="57">
        <v>532.91</v>
      </c>
      <c r="C55" s="120" t="s">
        <v>88</v>
      </c>
      <c r="D55" s="55" t="s">
        <v>79</v>
      </c>
    </row>
    <row r="56" spans="1:4" x14ac:dyDescent="0.2">
      <c r="A56" s="123"/>
      <c r="B56" s="57">
        <v>133.09</v>
      </c>
      <c r="C56" s="120"/>
      <c r="D56" s="56" t="s">
        <v>50</v>
      </c>
    </row>
    <row r="57" spans="1:4" x14ac:dyDescent="0.2">
      <c r="A57" s="123"/>
      <c r="B57" s="57">
        <v>44.32</v>
      </c>
      <c r="C57" s="120"/>
      <c r="D57" s="58" t="s">
        <v>51</v>
      </c>
    </row>
    <row r="58" spans="1:4" x14ac:dyDescent="0.2">
      <c r="A58" s="116"/>
      <c r="B58" s="57">
        <v>64.239999999999995</v>
      </c>
      <c r="C58" s="120"/>
      <c r="D58" s="58" t="s">
        <v>51</v>
      </c>
    </row>
    <row r="59" spans="1:4" x14ac:dyDescent="0.2">
      <c r="A59" s="121" t="s">
        <v>58</v>
      </c>
      <c r="B59" s="57">
        <v>23</v>
      </c>
      <c r="C59" s="120" t="s">
        <v>110</v>
      </c>
      <c r="D59" s="56" t="s">
        <v>86</v>
      </c>
    </row>
    <row r="60" spans="1:4" x14ac:dyDescent="0.2">
      <c r="A60" s="124"/>
      <c r="B60" s="57">
        <v>559.04999999999995</v>
      </c>
      <c r="C60" s="120"/>
      <c r="D60" s="55" t="s">
        <v>79</v>
      </c>
    </row>
    <row r="61" spans="1:4" x14ac:dyDescent="0.2">
      <c r="A61" s="124"/>
      <c r="B61" s="57">
        <v>438.77</v>
      </c>
      <c r="C61" s="120"/>
      <c r="D61" s="55" t="s">
        <v>79</v>
      </c>
    </row>
    <row r="62" spans="1:4" x14ac:dyDescent="0.2">
      <c r="A62" s="124"/>
      <c r="B62" s="57">
        <v>381.02</v>
      </c>
      <c r="C62" s="120"/>
      <c r="D62" s="55" t="s">
        <v>79</v>
      </c>
    </row>
    <row r="63" spans="1:4" x14ac:dyDescent="0.2">
      <c r="A63" s="124"/>
      <c r="B63" s="57">
        <v>27.95</v>
      </c>
      <c r="C63" s="120"/>
      <c r="D63" s="58" t="s">
        <v>51</v>
      </c>
    </row>
    <row r="64" spans="1:4" x14ac:dyDescent="0.2">
      <c r="A64" s="124"/>
      <c r="B64" s="57">
        <v>47.85</v>
      </c>
      <c r="C64" s="120"/>
      <c r="D64" s="58" t="s">
        <v>51</v>
      </c>
    </row>
    <row r="65" spans="1:4" x14ac:dyDescent="0.2">
      <c r="A65" s="124"/>
      <c r="B65" s="57">
        <v>64.47</v>
      </c>
      <c r="C65" s="120"/>
      <c r="D65" s="58" t="s">
        <v>51</v>
      </c>
    </row>
    <row r="66" spans="1:4" x14ac:dyDescent="0.2">
      <c r="A66" s="124"/>
      <c r="B66" s="57">
        <v>33.01</v>
      </c>
      <c r="C66" s="120"/>
      <c r="D66" s="56" t="s">
        <v>86</v>
      </c>
    </row>
    <row r="67" spans="1:4" x14ac:dyDescent="0.2">
      <c r="A67" s="122"/>
      <c r="B67" s="57">
        <v>33.01</v>
      </c>
      <c r="C67" s="120"/>
      <c r="D67" s="56" t="s">
        <v>86</v>
      </c>
    </row>
    <row r="68" spans="1:4" x14ac:dyDescent="0.2">
      <c r="A68" s="117" t="s">
        <v>47</v>
      </c>
      <c r="B68" s="57">
        <v>44</v>
      </c>
      <c r="C68" s="120" t="s">
        <v>89</v>
      </c>
      <c r="D68" s="56" t="s">
        <v>86</v>
      </c>
    </row>
    <row r="69" spans="1:4" x14ac:dyDescent="0.2">
      <c r="A69" s="118"/>
      <c r="B69" s="57">
        <v>413.85</v>
      </c>
      <c r="C69" s="120"/>
      <c r="D69" s="55" t="s">
        <v>79</v>
      </c>
    </row>
    <row r="70" spans="1:4" x14ac:dyDescent="0.2">
      <c r="A70" s="118"/>
      <c r="B70" s="57">
        <v>103.85</v>
      </c>
      <c r="C70" s="120"/>
      <c r="D70" s="58" t="s">
        <v>51</v>
      </c>
    </row>
    <row r="71" spans="1:4" x14ac:dyDescent="0.2">
      <c r="A71" s="118"/>
      <c r="B71" s="57">
        <v>47.53</v>
      </c>
      <c r="C71" s="120"/>
      <c r="D71" s="58" t="s">
        <v>51</v>
      </c>
    </row>
    <row r="72" spans="1:4" x14ac:dyDescent="0.2">
      <c r="A72" s="119"/>
      <c r="B72" s="57">
        <v>27.39</v>
      </c>
      <c r="C72" s="120"/>
      <c r="D72" s="58" t="s">
        <v>51</v>
      </c>
    </row>
    <row r="73" spans="1:4" x14ac:dyDescent="0.2">
      <c r="A73" s="60">
        <v>42744</v>
      </c>
      <c r="B73" s="57">
        <v>23.12</v>
      </c>
      <c r="C73" s="56" t="s">
        <v>90</v>
      </c>
      <c r="D73" s="56" t="s">
        <v>42</v>
      </c>
    </row>
    <row r="74" spans="1:4" x14ac:dyDescent="0.2">
      <c r="A74" s="156" t="s">
        <v>60</v>
      </c>
      <c r="B74" s="59">
        <v>14.38</v>
      </c>
      <c r="C74" s="129" t="s">
        <v>59</v>
      </c>
      <c r="D74" s="65" t="s">
        <v>91</v>
      </c>
    </row>
    <row r="75" spans="1:4" x14ac:dyDescent="0.2">
      <c r="A75" s="157"/>
      <c r="B75" s="59">
        <v>287.24</v>
      </c>
      <c r="C75" s="148"/>
      <c r="D75" s="65" t="s">
        <v>50</v>
      </c>
    </row>
    <row r="76" spans="1:4" x14ac:dyDescent="0.2">
      <c r="A76" s="157"/>
      <c r="B76" s="59">
        <v>22.44</v>
      </c>
      <c r="C76" s="148"/>
      <c r="D76" s="65" t="s">
        <v>51</v>
      </c>
    </row>
    <row r="77" spans="1:4" x14ac:dyDescent="0.2">
      <c r="A77" s="158"/>
      <c r="B77" s="59">
        <v>43.01</v>
      </c>
      <c r="C77" s="130"/>
      <c r="D77" s="65" t="s">
        <v>51</v>
      </c>
    </row>
    <row r="78" spans="1:4" x14ac:dyDescent="0.2">
      <c r="A78" s="115">
        <v>42768</v>
      </c>
      <c r="B78" s="57">
        <v>109</v>
      </c>
      <c r="C78" s="120" t="s">
        <v>69</v>
      </c>
      <c r="D78" s="55" t="s">
        <v>79</v>
      </c>
    </row>
    <row r="79" spans="1:4" x14ac:dyDescent="0.2">
      <c r="A79" s="123"/>
      <c r="B79" s="57">
        <v>381.8</v>
      </c>
      <c r="C79" s="120"/>
      <c r="D79" s="56" t="s">
        <v>61</v>
      </c>
    </row>
    <row r="80" spans="1:4" x14ac:dyDescent="0.2">
      <c r="A80" s="116"/>
      <c r="B80" s="57">
        <v>477.72</v>
      </c>
      <c r="C80" s="120"/>
      <c r="D80" s="55" t="s">
        <v>79</v>
      </c>
    </row>
    <row r="81" spans="1:4" x14ac:dyDescent="0.2">
      <c r="A81" s="139" t="s">
        <v>63</v>
      </c>
      <c r="B81" s="57">
        <v>629.21</v>
      </c>
      <c r="C81" s="120" t="s">
        <v>62</v>
      </c>
      <c r="D81" s="55" t="s">
        <v>79</v>
      </c>
    </row>
    <row r="82" spans="1:4" x14ac:dyDescent="0.2">
      <c r="A82" s="139"/>
      <c r="B82" s="57">
        <v>548.5</v>
      </c>
      <c r="C82" s="120"/>
      <c r="D82" s="56" t="s">
        <v>61</v>
      </c>
    </row>
    <row r="83" spans="1:4" x14ac:dyDescent="0.2">
      <c r="A83" s="115" t="s">
        <v>111</v>
      </c>
      <c r="B83" s="57">
        <v>493.7</v>
      </c>
      <c r="C83" s="117" t="s">
        <v>83</v>
      </c>
      <c r="D83" s="55" t="s">
        <v>79</v>
      </c>
    </row>
    <row r="84" spans="1:4" x14ac:dyDescent="0.2">
      <c r="A84" s="123"/>
      <c r="B84" s="57">
        <v>6</v>
      </c>
      <c r="C84" s="118"/>
      <c r="D84" s="55" t="s">
        <v>42</v>
      </c>
    </row>
    <row r="85" spans="1:4" x14ac:dyDescent="0.2">
      <c r="A85" s="116"/>
      <c r="B85" s="57">
        <v>85.81</v>
      </c>
      <c r="C85" s="119"/>
      <c r="D85" s="56" t="s">
        <v>50</v>
      </c>
    </row>
    <row r="86" spans="1:4" x14ac:dyDescent="0.2">
      <c r="A86" s="115">
        <v>42782</v>
      </c>
      <c r="B86" s="57">
        <v>48.51</v>
      </c>
      <c r="C86" s="117" t="s">
        <v>64</v>
      </c>
      <c r="D86" s="58" t="s">
        <v>51</v>
      </c>
    </row>
    <row r="87" spans="1:4" x14ac:dyDescent="0.2">
      <c r="A87" s="123"/>
      <c r="B87" s="57">
        <v>885.07</v>
      </c>
      <c r="C87" s="118"/>
      <c r="D87" s="55" t="s">
        <v>79</v>
      </c>
    </row>
    <row r="88" spans="1:4" x14ac:dyDescent="0.2">
      <c r="A88" s="123"/>
      <c r="B88" s="57">
        <v>40.92</v>
      </c>
      <c r="C88" s="118"/>
      <c r="D88" s="56" t="s">
        <v>51</v>
      </c>
    </row>
    <row r="89" spans="1:4" x14ac:dyDescent="0.2">
      <c r="A89" s="123"/>
      <c r="B89" s="57">
        <v>68.849999999999994</v>
      </c>
      <c r="C89" s="119"/>
      <c r="D89" s="56" t="s">
        <v>51</v>
      </c>
    </row>
    <row r="90" spans="1:4" x14ac:dyDescent="0.2">
      <c r="A90" s="139">
        <v>42787</v>
      </c>
      <c r="B90" s="56">
        <v>490.88</v>
      </c>
      <c r="C90" s="120" t="s">
        <v>66</v>
      </c>
      <c r="D90" s="55" t="s">
        <v>79</v>
      </c>
    </row>
    <row r="91" spans="1:4" x14ac:dyDescent="0.2">
      <c r="A91" s="139"/>
      <c r="B91" s="57">
        <v>226.32</v>
      </c>
      <c r="C91" s="120"/>
      <c r="D91" s="56" t="s">
        <v>67</v>
      </c>
    </row>
    <row r="92" spans="1:4" x14ac:dyDescent="0.2">
      <c r="A92" s="139"/>
      <c r="B92" s="57">
        <v>43.63</v>
      </c>
      <c r="C92" s="120"/>
      <c r="D92" s="58" t="s">
        <v>51</v>
      </c>
    </row>
    <row r="93" spans="1:4" x14ac:dyDescent="0.2">
      <c r="A93" s="139"/>
      <c r="B93" s="57">
        <v>344.98</v>
      </c>
      <c r="C93" s="120"/>
      <c r="D93" s="56" t="s">
        <v>50</v>
      </c>
    </row>
    <row r="94" spans="1:4" x14ac:dyDescent="0.2">
      <c r="A94" s="139">
        <v>42788</v>
      </c>
      <c r="B94" s="57">
        <v>57.01</v>
      </c>
      <c r="C94" s="120" t="s">
        <v>68</v>
      </c>
      <c r="D94" s="56" t="s">
        <v>80</v>
      </c>
    </row>
    <row r="95" spans="1:4" x14ac:dyDescent="0.2">
      <c r="A95" s="139"/>
      <c r="B95" s="57">
        <v>22.8</v>
      </c>
      <c r="C95" s="120"/>
      <c r="D95" s="56" t="s">
        <v>81</v>
      </c>
    </row>
    <row r="96" spans="1:4" x14ac:dyDescent="0.2">
      <c r="A96" s="139"/>
      <c r="B96" s="57">
        <v>408.79</v>
      </c>
      <c r="C96" s="120"/>
      <c r="D96" s="55" t="s">
        <v>79</v>
      </c>
    </row>
    <row r="97" spans="1:4" x14ac:dyDescent="0.2">
      <c r="A97" s="139"/>
      <c r="B97" s="57">
        <v>71.16</v>
      </c>
      <c r="C97" s="120"/>
      <c r="D97" s="56" t="s">
        <v>50</v>
      </c>
    </row>
    <row r="98" spans="1:4" x14ac:dyDescent="0.2">
      <c r="A98" s="115">
        <v>42789</v>
      </c>
      <c r="B98" s="59">
        <v>410.93</v>
      </c>
      <c r="C98" s="140" t="s">
        <v>70</v>
      </c>
      <c r="D98" s="55" t="s">
        <v>79</v>
      </c>
    </row>
    <row r="99" spans="1:4" x14ac:dyDescent="0.2">
      <c r="A99" s="116"/>
      <c r="B99" s="59">
        <v>752.34</v>
      </c>
      <c r="C99" s="140"/>
      <c r="D99" s="65" t="s">
        <v>50</v>
      </c>
    </row>
    <row r="100" spans="1:4" x14ac:dyDescent="0.2">
      <c r="A100" s="139">
        <v>42790</v>
      </c>
      <c r="B100" s="59">
        <v>833.65</v>
      </c>
      <c r="C100" s="140" t="s">
        <v>71</v>
      </c>
      <c r="D100" s="66" t="s">
        <v>79</v>
      </c>
    </row>
    <row r="101" spans="1:4" x14ac:dyDescent="0.2">
      <c r="A101" s="139"/>
      <c r="B101" s="64">
        <v>73.11</v>
      </c>
      <c r="C101" s="140"/>
      <c r="D101" s="65" t="s">
        <v>50</v>
      </c>
    </row>
    <row r="102" spans="1:4" x14ac:dyDescent="0.2">
      <c r="A102" s="139"/>
      <c r="B102" s="64">
        <v>101.42</v>
      </c>
      <c r="C102" s="140"/>
      <c r="D102" s="65" t="s">
        <v>51</v>
      </c>
    </row>
    <row r="103" spans="1:4" x14ac:dyDescent="0.2">
      <c r="A103" s="139"/>
      <c r="B103" s="64">
        <v>33.880000000000003</v>
      </c>
      <c r="C103" s="140"/>
      <c r="D103" s="65" t="s">
        <v>51</v>
      </c>
    </row>
    <row r="104" spans="1:4" x14ac:dyDescent="0.2">
      <c r="A104" s="139">
        <v>42794</v>
      </c>
      <c r="B104" s="62">
        <v>794.89149999999995</v>
      </c>
      <c r="C104" s="120" t="s">
        <v>73</v>
      </c>
      <c r="D104" s="55" t="s">
        <v>79</v>
      </c>
    </row>
    <row r="105" spans="1:4" x14ac:dyDescent="0.2">
      <c r="A105" s="139"/>
      <c r="B105" s="62">
        <v>186.32300000000001</v>
      </c>
      <c r="C105" s="120"/>
      <c r="D105" s="53" t="s">
        <v>72</v>
      </c>
    </row>
    <row r="106" spans="1:4" x14ac:dyDescent="0.2">
      <c r="A106" s="139"/>
      <c r="B106" s="62">
        <v>86.28</v>
      </c>
      <c r="C106" s="120"/>
      <c r="D106" s="58" t="s">
        <v>51</v>
      </c>
    </row>
    <row r="107" spans="1:4" x14ac:dyDescent="0.2">
      <c r="A107" s="139"/>
      <c r="B107" s="62">
        <v>98.577999999999989</v>
      </c>
      <c r="C107" s="120"/>
      <c r="D107" s="56" t="s">
        <v>50</v>
      </c>
    </row>
    <row r="108" spans="1:4" x14ac:dyDescent="0.2">
      <c r="A108" s="139">
        <v>42795</v>
      </c>
      <c r="B108" s="62">
        <v>14.374999999999998</v>
      </c>
      <c r="C108" s="120" t="s">
        <v>74</v>
      </c>
      <c r="D108" s="55" t="s">
        <v>91</v>
      </c>
    </row>
    <row r="109" spans="1:4" x14ac:dyDescent="0.2">
      <c r="A109" s="139"/>
      <c r="B109" s="62">
        <v>86.422499999999999</v>
      </c>
      <c r="C109" s="120"/>
      <c r="D109" s="56" t="s">
        <v>50</v>
      </c>
    </row>
    <row r="110" spans="1:4" x14ac:dyDescent="0.2">
      <c r="A110" s="139">
        <v>42796</v>
      </c>
      <c r="B110" s="62">
        <v>437.12649999999996</v>
      </c>
      <c r="C110" s="140" t="s">
        <v>75</v>
      </c>
      <c r="D110" s="66" t="s">
        <v>79</v>
      </c>
    </row>
    <row r="111" spans="1:4" x14ac:dyDescent="0.2">
      <c r="A111" s="139"/>
      <c r="B111" s="62">
        <v>101.58</v>
      </c>
      <c r="C111" s="140"/>
      <c r="D111" s="63" t="s">
        <v>51</v>
      </c>
    </row>
    <row r="112" spans="1:4" x14ac:dyDescent="0.2">
      <c r="A112" s="139"/>
      <c r="B112" s="62">
        <v>108.05399999999999</v>
      </c>
      <c r="C112" s="140"/>
      <c r="D112" s="65" t="s">
        <v>50</v>
      </c>
    </row>
    <row r="113" spans="1:5" x14ac:dyDescent="0.2">
      <c r="A113" s="74">
        <v>42825</v>
      </c>
      <c r="B113" s="62">
        <v>538.0619999999999</v>
      </c>
      <c r="C113" s="145" t="s">
        <v>83</v>
      </c>
      <c r="D113" s="55" t="s">
        <v>79</v>
      </c>
      <c r="E113" s="44"/>
    </row>
    <row r="114" spans="1:5" x14ac:dyDescent="0.2">
      <c r="A114" s="74">
        <v>42825</v>
      </c>
      <c r="B114" s="62">
        <v>41.8</v>
      </c>
      <c r="C114" s="145"/>
      <c r="D114" s="53" t="s">
        <v>77</v>
      </c>
      <c r="E114" s="44"/>
    </row>
    <row r="115" spans="1:5" x14ac:dyDescent="0.2">
      <c r="A115" s="74">
        <v>42825</v>
      </c>
      <c r="B115" s="62">
        <v>36.270000000000003</v>
      </c>
      <c r="C115" s="145"/>
      <c r="D115" s="63" t="s">
        <v>78</v>
      </c>
      <c r="E115" s="44"/>
    </row>
    <row r="116" spans="1:5" x14ac:dyDescent="0.2">
      <c r="A116" s="74">
        <v>42825</v>
      </c>
      <c r="B116" s="62">
        <v>49</v>
      </c>
      <c r="C116" s="145"/>
      <c r="D116" s="63" t="s">
        <v>92</v>
      </c>
      <c r="E116" s="44"/>
    </row>
    <row r="117" spans="1:5" x14ac:dyDescent="0.2">
      <c r="A117" s="87" t="s">
        <v>118</v>
      </c>
      <c r="B117" s="62">
        <v>194.13149999999999</v>
      </c>
      <c r="C117" s="63" t="s">
        <v>32</v>
      </c>
      <c r="D117" s="55" t="s">
        <v>79</v>
      </c>
      <c r="E117" s="44"/>
    </row>
    <row r="118" spans="1:5" x14ac:dyDescent="0.2">
      <c r="A118" s="142" t="s">
        <v>119</v>
      </c>
      <c r="B118" s="62">
        <v>245.20299999999997</v>
      </c>
      <c r="C118" s="145" t="s">
        <v>83</v>
      </c>
      <c r="D118" s="55" t="s">
        <v>79</v>
      </c>
      <c r="E118" s="141"/>
    </row>
    <row r="119" spans="1:5" x14ac:dyDescent="0.2">
      <c r="A119" s="142"/>
      <c r="B119" s="62">
        <v>49</v>
      </c>
      <c r="C119" s="145"/>
      <c r="D119" s="63" t="s">
        <v>50</v>
      </c>
      <c r="E119" s="141"/>
    </row>
    <row r="120" spans="1:5" x14ac:dyDescent="0.2">
      <c r="A120" s="142"/>
      <c r="B120" s="62">
        <v>23.59</v>
      </c>
      <c r="C120" s="145"/>
      <c r="D120" s="63" t="s">
        <v>78</v>
      </c>
      <c r="E120" s="141"/>
    </row>
    <row r="121" spans="1:5" x14ac:dyDescent="0.2">
      <c r="A121" s="143" t="s">
        <v>120</v>
      </c>
      <c r="B121" s="62">
        <v>297.36699999999996</v>
      </c>
      <c r="C121" s="145" t="s">
        <v>84</v>
      </c>
      <c r="D121" s="55" t="s">
        <v>79</v>
      </c>
      <c r="E121" s="141"/>
    </row>
    <row r="122" spans="1:5" x14ac:dyDescent="0.2">
      <c r="A122" s="143"/>
      <c r="B122" s="62">
        <v>134.78</v>
      </c>
      <c r="C122" s="145"/>
      <c r="D122" s="53" t="s">
        <v>82</v>
      </c>
      <c r="E122" s="141"/>
    </row>
    <row r="123" spans="1:5" x14ac:dyDescent="0.2">
      <c r="A123" s="143"/>
      <c r="B123" s="62">
        <v>25.88</v>
      </c>
      <c r="C123" s="145"/>
      <c r="D123" s="53" t="s">
        <v>78</v>
      </c>
      <c r="E123" s="141"/>
    </row>
    <row r="124" spans="1:5" x14ac:dyDescent="0.2">
      <c r="A124" s="143"/>
      <c r="B124" s="62">
        <v>49</v>
      </c>
      <c r="C124" s="145"/>
      <c r="D124" s="53" t="s">
        <v>50</v>
      </c>
      <c r="E124" s="141"/>
    </row>
    <row r="125" spans="1:5" x14ac:dyDescent="0.2">
      <c r="A125" s="143"/>
      <c r="B125" s="62">
        <v>34.36</v>
      </c>
      <c r="C125" s="145"/>
      <c r="D125" s="53" t="s">
        <v>51</v>
      </c>
      <c r="E125" s="141"/>
    </row>
    <row r="126" spans="1:5" x14ac:dyDescent="0.2">
      <c r="A126" s="144">
        <v>42892</v>
      </c>
      <c r="B126" s="62">
        <v>400.09</v>
      </c>
      <c r="C126" s="145" t="s">
        <v>76</v>
      </c>
      <c r="D126" s="55" t="s">
        <v>79</v>
      </c>
      <c r="E126" s="141"/>
    </row>
    <row r="127" spans="1:5" x14ac:dyDescent="0.2">
      <c r="A127" s="144"/>
      <c r="B127" s="62">
        <v>44.38</v>
      </c>
      <c r="C127" s="145"/>
      <c r="D127" s="58" t="s">
        <v>51</v>
      </c>
      <c r="E127" s="141"/>
    </row>
    <row r="128" spans="1:5" ht="38.25" x14ac:dyDescent="0.2">
      <c r="A128" s="74">
        <v>42900</v>
      </c>
      <c r="B128" s="62">
        <v>342.58</v>
      </c>
      <c r="C128" s="53" t="s">
        <v>112</v>
      </c>
      <c r="D128" s="55" t="s">
        <v>79</v>
      </c>
      <c r="E128" s="44"/>
    </row>
    <row r="129" spans="1:5" x14ac:dyDescent="0.2">
      <c r="A129" s="74">
        <v>42908</v>
      </c>
      <c r="B129" s="62">
        <v>430.34000000000003</v>
      </c>
      <c r="C129" s="53" t="s">
        <v>83</v>
      </c>
      <c r="D129" s="55" t="s">
        <v>79</v>
      </c>
      <c r="E129" s="44"/>
    </row>
    <row r="130" spans="1:5" x14ac:dyDescent="0.2">
      <c r="A130" s="46" t="s">
        <v>4</v>
      </c>
      <c r="B130" s="37">
        <f>SUM(B14:B129)</f>
        <v>24117.614000000001</v>
      </c>
      <c r="C130" s="149"/>
      <c r="D130" s="149"/>
    </row>
    <row r="131" spans="1:5" ht="36" customHeight="1" x14ac:dyDescent="0.2">
      <c r="A131" s="150" t="s">
        <v>11</v>
      </c>
      <c r="B131" s="151"/>
      <c r="C131" s="151"/>
      <c r="D131" s="152"/>
    </row>
    <row r="132" spans="1:5" s="21" customFormat="1" ht="25.5" x14ac:dyDescent="0.2">
      <c r="A132" s="76" t="s">
        <v>0</v>
      </c>
      <c r="B132" s="76" t="s">
        <v>132</v>
      </c>
      <c r="C132" s="76" t="s">
        <v>126</v>
      </c>
      <c r="D132" s="76" t="s">
        <v>101</v>
      </c>
      <c r="E132" s="41"/>
    </row>
    <row r="133" spans="1:5" x14ac:dyDescent="0.2">
      <c r="A133" s="61">
        <v>42663</v>
      </c>
      <c r="B133" s="57">
        <v>33.1</v>
      </c>
      <c r="C133" s="58" t="s">
        <v>37</v>
      </c>
      <c r="D133" s="58" t="s">
        <v>51</v>
      </c>
    </row>
    <row r="134" spans="1:5" x14ac:dyDescent="0.2">
      <c r="A134" s="61">
        <v>42675</v>
      </c>
      <c r="B134" s="57">
        <v>20.239999999999998</v>
      </c>
      <c r="C134" s="58" t="s">
        <v>85</v>
      </c>
      <c r="D134" s="58" t="s">
        <v>51</v>
      </c>
    </row>
    <row r="135" spans="1:5" x14ac:dyDescent="0.2">
      <c r="A135" s="61">
        <v>42683</v>
      </c>
      <c r="B135" s="57">
        <v>22.44</v>
      </c>
      <c r="C135" s="58" t="s">
        <v>85</v>
      </c>
      <c r="D135" s="58" t="s">
        <v>51</v>
      </c>
    </row>
    <row r="136" spans="1:5" x14ac:dyDescent="0.2">
      <c r="A136" s="61">
        <v>42690</v>
      </c>
      <c r="B136" s="57">
        <v>19.02</v>
      </c>
      <c r="C136" s="58" t="s">
        <v>85</v>
      </c>
      <c r="D136" s="58" t="s">
        <v>51</v>
      </c>
    </row>
    <row r="137" spans="1:5" x14ac:dyDescent="0.2">
      <c r="A137" s="61">
        <v>42691</v>
      </c>
      <c r="B137" s="57">
        <v>43.9</v>
      </c>
      <c r="C137" s="58" t="s">
        <v>85</v>
      </c>
      <c r="D137" s="58" t="s">
        <v>51</v>
      </c>
    </row>
    <row r="138" spans="1:5" x14ac:dyDescent="0.2">
      <c r="A138" s="78">
        <v>42757</v>
      </c>
      <c r="B138" s="57">
        <v>79.09</v>
      </c>
      <c r="C138" s="77" t="s">
        <v>85</v>
      </c>
      <c r="D138" s="77" t="s">
        <v>51</v>
      </c>
    </row>
    <row r="139" spans="1:5" x14ac:dyDescent="0.2">
      <c r="A139" s="60">
        <v>42773</v>
      </c>
      <c r="B139" s="59">
        <v>43.43</v>
      </c>
      <c r="C139" s="65" t="s">
        <v>85</v>
      </c>
      <c r="D139" s="65" t="s">
        <v>51</v>
      </c>
    </row>
    <row r="140" spans="1:5" x14ac:dyDescent="0.2">
      <c r="A140" s="115">
        <v>42779</v>
      </c>
      <c r="B140" s="59">
        <v>18.37</v>
      </c>
      <c r="C140" s="65" t="s">
        <v>85</v>
      </c>
      <c r="D140" s="65" t="s">
        <v>51</v>
      </c>
    </row>
    <row r="141" spans="1:5" x14ac:dyDescent="0.2">
      <c r="A141" s="116"/>
      <c r="B141" s="59">
        <v>38.72</v>
      </c>
      <c r="C141" s="65" t="s">
        <v>85</v>
      </c>
      <c r="D141" s="65" t="s">
        <v>51</v>
      </c>
    </row>
    <row r="142" spans="1:5" x14ac:dyDescent="0.2">
      <c r="A142" s="61">
        <v>42783</v>
      </c>
      <c r="B142" s="57">
        <v>15.72</v>
      </c>
      <c r="C142" s="56" t="s">
        <v>85</v>
      </c>
      <c r="D142" s="58" t="s">
        <v>51</v>
      </c>
    </row>
    <row r="143" spans="1:5" x14ac:dyDescent="0.2">
      <c r="A143" s="139">
        <v>42786</v>
      </c>
      <c r="B143" s="75">
        <v>15.07</v>
      </c>
      <c r="C143" s="120" t="s">
        <v>85</v>
      </c>
      <c r="D143" s="120" t="s">
        <v>65</v>
      </c>
    </row>
    <row r="144" spans="1:5" x14ac:dyDescent="0.2">
      <c r="A144" s="139"/>
      <c r="B144" s="75">
        <v>11.99</v>
      </c>
      <c r="C144" s="120"/>
      <c r="D144" s="120"/>
    </row>
    <row r="145" spans="1:5" x14ac:dyDescent="0.2">
      <c r="A145" s="46" t="s">
        <v>4</v>
      </c>
      <c r="B145" s="37">
        <f>SUM(B133:B144)</f>
        <v>361.09</v>
      </c>
      <c r="C145" s="149"/>
      <c r="D145" s="149"/>
    </row>
    <row r="146" spans="1:5" s="5" customFormat="1" ht="15" x14ac:dyDescent="0.2">
      <c r="A146" s="34" t="s">
        <v>6</v>
      </c>
      <c r="B146" s="35">
        <f>B11+B130+B145</f>
        <v>24478.704000000002</v>
      </c>
      <c r="C146" s="36"/>
      <c r="D146" s="88"/>
      <c r="E146" s="40"/>
    </row>
    <row r="147" spans="1:5" x14ac:dyDescent="0.2">
      <c r="A147" s="50"/>
      <c r="B147" s="51"/>
      <c r="C147" s="51"/>
      <c r="D147" s="51"/>
    </row>
    <row r="148" spans="1:5" x14ac:dyDescent="0.2">
      <c r="A148" s="50"/>
      <c r="B148" s="51"/>
      <c r="C148" s="51"/>
      <c r="D148" s="51"/>
    </row>
    <row r="149" spans="1:5" x14ac:dyDescent="0.2">
      <c r="A149" s="50"/>
      <c r="B149" s="51"/>
      <c r="C149" s="51"/>
      <c r="D149" s="51"/>
    </row>
    <row r="150" spans="1:5" x14ac:dyDescent="0.2">
      <c r="A150" s="50"/>
      <c r="B150" s="51"/>
      <c r="C150" s="51"/>
      <c r="D150" s="51"/>
    </row>
    <row r="151" spans="1:5" x14ac:dyDescent="0.2">
      <c r="A151" s="50"/>
      <c r="B151" s="51"/>
      <c r="C151" s="51"/>
      <c r="D151" s="51"/>
    </row>
    <row r="152" spans="1:5" x14ac:dyDescent="0.2">
      <c r="A152" s="50"/>
      <c r="B152" s="51"/>
      <c r="C152" s="51"/>
      <c r="D152" s="51"/>
    </row>
    <row r="153" spans="1:5" x14ac:dyDescent="0.2">
      <c r="A153" s="50"/>
      <c r="B153" s="51"/>
      <c r="C153" s="51"/>
      <c r="D153" s="51"/>
    </row>
    <row r="154" spans="1:5" x14ac:dyDescent="0.2">
      <c r="A154" s="50"/>
      <c r="B154" s="51"/>
      <c r="C154" s="51"/>
      <c r="D154" s="51"/>
    </row>
    <row r="155" spans="1:5" x14ac:dyDescent="0.2">
      <c r="A155" s="50"/>
      <c r="B155" s="51"/>
      <c r="C155" s="51"/>
      <c r="D155" s="51"/>
    </row>
    <row r="156" spans="1:5" x14ac:dyDescent="0.2">
      <c r="A156" s="50"/>
      <c r="B156" s="51"/>
      <c r="C156" s="51"/>
      <c r="D156" s="51"/>
    </row>
    <row r="157" spans="1:5" x14ac:dyDescent="0.2">
      <c r="A157" s="50"/>
      <c r="B157" s="51"/>
      <c r="C157" s="51"/>
      <c r="D157" s="51"/>
    </row>
  </sheetData>
  <mergeCells count="76">
    <mergeCell ref="C145:D145"/>
    <mergeCell ref="A131:D131"/>
    <mergeCell ref="A12:D12"/>
    <mergeCell ref="A83:A85"/>
    <mergeCell ref="C83:C85"/>
    <mergeCell ref="C86:C89"/>
    <mergeCell ref="A81:A82"/>
    <mergeCell ref="A78:A80"/>
    <mergeCell ref="A74:A77"/>
    <mergeCell ref="C113:C116"/>
    <mergeCell ref="A143:A144"/>
    <mergeCell ref="C143:C144"/>
    <mergeCell ref="D143:D144"/>
    <mergeCell ref="A100:A103"/>
    <mergeCell ref="C104:C107"/>
    <mergeCell ref="C81:C82"/>
    <mergeCell ref="C74:C77"/>
    <mergeCell ref="C40:C41"/>
    <mergeCell ref="C43:C45"/>
    <mergeCell ref="C130:D130"/>
    <mergeCell ref="E121:E125"/>
    <mergeCell ref="A118:A120"/>
    <mergeCell ref="A121:A125"/>
    <mergeCell ref="A86:A89"/>
    <mergeCell ref="A126:A127"/>
    <mergeCell ref="E126:E127"/>
    <mergeCell ref="C126:C127"/>
    <mergeCell ref="C121:C125"/>
    <mergeCell ref="C118:C120"/>
    <mergeCell ref="E118:E120"/>
    <mergeCell ref="C90:C93"/>
    <mergeCell ref="A90:A93"/>
    <mergeCell ref="C94:C97"/>
    <mergeCell ref="A94:A97"/>
    <mergeCell ref="C98:C99"/>
    <mergeCell ref="C100:C103"/>
    <mergeCell ref="A1:D1"/>
    <mergeCell ref="A8:D8"/>
    <mergeCell ref="B2:D2"/>
    <mergeCell ref="B3:D3"/>
    <mergeCell ref="B4:D4"/>
    <mergeCell ref="A7:D7"/>
    <mergeCell ref="A10:D10"/>
    <mergeCell ref="C30:C31"/>
    <mergeCell ref="A30:A31"/>
    <mergeCell ref="C17:C19"/>
    <mergeCell ref="A17:A19"/>
    <mergeCell ref="C25:C28"/>
    <mergeCell ref="A25:A28"/>
    <mergeCell ref="C11:D11"/>
    <mergeCell ref="A35:A36"/>
    <mergeCell ref="C35:C36"/>
    <mergeCell ref="A32:A34"/>
    <mergeCell ref="C32:C34"/>
    <mergeCell ref="C37:C39"/>
    <mergeCell ref="A43:A45"/>
    <mergeCell ref="A37:A39"/>
    <mergeCell ref="A40:A41"/>
    <mergeCell ref="A55:A58"/>
    <mergeCell ref="A59:A67"/>
    <mergeCell ref="A98:A99"/>
    <mergeCell ref="A140:A141"/>
    <mergeCell ref="A68:A72"/>
    <mergeCell ref="C47:C51"/>
    <mergeCell ref="A47:A51"/>
    <mergeCell ref="C55:C58"/>
    <mergeCell ref="A52:A54"/>
    <mergeCell ref="C59:C67"/>
    <mergeCell ref="A104:A107"/>
    <mergeCell ref="C108:C109"/>
    <mergeCell ref="A108:A109"/>
    <mergeCell ref="C110:C112"/>
    <mergeCell ref="A110:A112"/>
    <mergeCell ref="C68:C72"/>
    <mergeCell ref="C52:C54"/>
    <mergeCell ref="C78:C80"/>
  </mergeCells>
  <pageMargins left="0.70866141732283472" right="0.70866141732283472" top="0.74803149606299213" bottom="0.74803149606299213" header="0.31496062992125984" footer="0.31496062992125984"/>
  <pageSetup paperSize="8" fitToHeight="0" orientation="portrait" r:id="rId1"/>
  <headerFooter alignWithMargins="0">
    <oddFooter>&amp;CMinistry for Vulnerable Children, Oranga Tamariki&amp;R&amp;P</oddFooter>
  </headerFooter>
  <rowBreaks count="1" manualBreakCount="1">
    <brk id="6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="90" zoomScaleNormal="90" workbookViewId="0">
      <selection activeCell="C26" sqref="C26"/>
    </sheetView>
  </sheetViews>
  <sheetFormatPr defaultColWidth="9.28515625" defaultRowHeight="12.75" x14ac:dyDescent="0.2"/>
  <cols>
    <col min="1" max="2" width="23.5703125" style="9" customWidth="1"/>
    <col min="3" max="6" width="27.5703125" style="9" customWidth="1"/>
    <col min="7" max="16384" width="9.28515625" style="10"/>
  </cols>
  <sheetData>
    <row r="1" spans="1:7" ht="36" customHeight="1" x14ac:dyDescent="0.2">
      <c r="A1" s="162" t="s">
        <v>17</v>
      </c>
      <c r="B1" s="163"/>
      <c r="C1" s="163"/>
      <c r="D1" s="163"/>
      <c r="E1" s="163"/>
      <c r="F1" s="164"/>
    </row>
    <row r="2" spans="1:7" ht="36" customHeight="1" x14ac:dyDescent="0.2">
      <c r="A2" s="22" t="s">
        <v>7</v>
      </c>
      <c r="B2" s="168" t="str">
        <f>Travel!B2</f>
        <v>Ministry for Vulnerable Children, Oranga Tamarki</v>
      </c>
      <c r="C2" s="168"/>
      <c r="D2" s="168"/>
      <c r="E2" s="168"/>
      <c r="F2" s="168"/>
      <c r="G2" s="23"/>
    </row>
    <row r="3" spans="1:7" ht="36" customHeight="1" x14ac:dyDescent="0.2">
      <c r="A3" s="22" t="s">
        <v>8</v>
      </c>
      <c r="B3" s="169" t="str">
        <f>Travel!B3</f>
        <v>Gráinne Moss</v>
      </c>
      <c r="C3" s="169"/>
      <c r="D3" s="169"/>
      <c r="E3" s="169"/>
      <c r="F3" s="169"/>
      <c r="G3" s="24"/>
    </row>
    <row r="4" spans="1:7" ht="36" customHeight="1" x14ac:dyDescent="0.2">
      <c r="A4" s="22" t="s">
        <v>3</v>
      </c>
      <c r="B4" s="169" t="str">
        <f>Travel!B4</f>
        <v>6 September 2016 to 30 June 2017</v>
      </c>
      <c r="C4" s="169"/>
      <c r="D4" s="169"/>
      <c r="E4" s="169"/>
      <c r="F4" s="169"/>
      <c r="G4" s="24"/>
    </row>
    <row r="5" spans="1:7" ht="36" customHeight="1" x14ac:dyDescent="0.2">
      <c r="A5" s="94"/>
      <c r="B5" s="95"/>
      <c r="C5" s="95"/>
      <c r="D5" s="95"/>
      <c r="E5" s="95"/>
      <c r="F5" s="95"/>
      <c r="G5" s="24"/>
    </row>
    <row r="6" spans="1:7" ht="36" customHeight="1" x14ac:dyDescent="0.2">
      <c r="A6" s="108"/>
      <c r="B6" s="109"/>
      <c r="C6" s="109"/>
      <c r="D6" s="109"/>
      <c r="E6" s="109"/>
      <c r="F6" s="109"/>
      <c r="G6" s="24"/>
    </row>
    <row r="7" spans="1:7" s="8" customFormat="1" ht="35.25" customHeight="1" x14ac:dyDescent="0.25">
      <c r="A7" s="137" t="s">
        <v>19</v>
      </c>
      <c r="B7" s="137"/>
      <c r="C7" s="138"/>
      <c r="D7" s="138"/>
      <c r="E7" s="138"/>
      <c r="F7" s="138"/>
    </row>
    <row r="8" spans="1:7" s="8" customFormat="1" ht="35.25" customHeight="1" x14ac:dyDescent="0.25">
      <c r="A8" s="165" t="s">
        <v>23</v>
      </c>
      <c r="B8" s="166"/>
      <c r="C8" s="166"/>
      <c r="D8" s="166"/>
      <c r="E8" s="166"/>
      <c r="F8" s="167"/>
    </row>
    <row r="9" spans="1:7" s="2" customFormat="1" ht="31.15" customHeight="1" x14ac:dyDescent="0.2">
      <c r="A9" s="159" t="s">
        <v>14</v>
      </c>
      <c r="B9" s="160"/>
      <c r="C9" s="160"/>
      <c r="D9" s="160"/>
      <c r="E9" s="160"/>
      <c r="F9" s="161"/>
    </row>
    <row r="10" spans="1:7" s="73" customFormat="1" ht="23.45" customHeight="1" x14ac:dyDescent="0.2">
      <c r="A10" s="89" t="s">
        <v>0</v>
      </c>
      <c r="B10" s="89" t="s">
        <v>29</v>
      </c>
      <c r="C10" s="89" t="s">
        <v>22</v>
      </c>
      <c r="D10" s="89" t="s">
        <v>125</v>
      </c>
      <c r="E10" s="89" t="s">
        <v>128</v>
      </c>
      <c r="F10" s="89" t="s">
        <v>1</v>
      </c>
    </row>
    <row r="11" spans="1:7" s="73" customFormat="1" ht="28.15" customHeight="1" x14ac:dyDescent="0.2">
      <c r="A11" s="74">
        <v>42654</v>
      </c>
      <c r="B11" s="71">
        <v>20.7</v>
      </c>
      <c r="C11" s="70" t="s">
        <v>113</v>
      </c>
      <c r="D11" s="70" t="s">
        <v>34</v>
      </c>
      <c r="E11" s="72" t="s">
        <v>35</v>
      </c>
      <c r="F11" s="69" t="s">
        <v>33</v>
      </c>
    </row>
    <row r="12" spans="1:7" s="73" customFormat="1" ht="28.15" customHeight="1" x14ac:dyDescent="0.2">
      <c r="A12" s="74">
        <v>42668</v>
      </c>
      <c r="B12" s="71">
        <v>32</v>
      </c>
      <c r="C12" s="69" t="s">
        <v>39</v>
      </c>
      <c r="D12" s="69" t="s">
        <v>34</v>
      </c>
      <c r="E12" s="69" t="s">
        <v>35</v>
      </c>
      <c r="F12" s="69" t="s">
        <v>40</v>
      </c>
    </row>
    <row r="13" spans="1:7" s="73" customFormat="1" ht="28.15" customHeight="1" x14ac:dyDescent="0.2">
      <c r="A13" s="74">
        <v>42825</v>
      </c>
      <c r="B13" s="67">
        <v>248.53</v>
      </c>
      <c r="C13" s="67" t="s">
        <v>114</v>
      </c>
      <c r="D13" s="69" t="s">
        <v>127</v>
      </c>
      <c r="E13" s="84" t="s">
        <v>115</v>
      </c>
      <c r="F13" s="69" t="s">
        <v>33</v>
      </c>
    </row>
    <row r="14" spans="1:7" hidden="1" x14ac:dyDescent="0.2">
      <c r="A14" s="12"/>
      <c r="F14" s="13"/>
    </row>
    <row r="15" spans="1:7" s="11" customFormat="1" ht="25.5" hidden="1" customHeight="1" x14ac:dyDescent="0.2">
      <c r="A15" s="12"/>
      <c r="B15" s="9"/>
      <c r="C15" s="9"/>
      <c r="D15" s="9"/>
      <c r="E15" s="9"/>
      <c r="F15" s="13"/>
    </row>
    <row r="16" spans="1:7" ht="23.45" customHeight="1" x14ac:dyDescent="0.2">
      <c r="A16" s="28" t="s">
        <v>15</v>
      </c>
      <c r="B16" s="30">
        <f>SUM(B11:B15)</f>
        <v>301.23</v>
      </c>
      <c r="C16" s="81"/>
      <c r="D16" s="110"/>
      <c r="E16" s="110"/>
      <c r="F16" s="83"/>
    </row>
    <row r="17" spans="1:6" x14ac:dyDescent="0.2">
      <c r="A17" s="29"/>
      <c r="B17" s="29"/>
      <c r="C17" s="29"/>
      <c r="D17" s="29"/>
      <c r="E17" s="29"/>
      <c r="F17" s="29"/>
    </row>
    <row r="18" spans="1:6" x14ac:dyDescent="0.2">
      <c r="A18" s="29"/>
      <c r="B18" s="29"/>
      <c r="C18" s="29"/>
      <c r="D18" s="29"/>
      <c r="E18" s="29"/>
      <c r="F18" s="29"/>
    </row>
    <row r="19" spans="1:6" x14ac:dyDescent="0.2">
      <c r="A19" s="29"/>
      <c r="B19" s="29"/>
      <c r="C19" s="29"/>
      <c r="D19" s="29"/>
      <c r="E19" s="29"/>
      <c r="F19" s="29"/>
    </row>
    <row r="20" spans="1:6" x14ac:dyDescent="0.2">
      <c r="A20" s="29"/>
      <c r="B20" s="29"/>
      <c r="C20" s="29"/>
      <c r="D20" s="29"/>
      <c r="E20" s="29"/>
      <c r="F20" s="29"/>
    </row>
  </sheetData>
  <mergeCells count="7">
    <mergeCell ref="A9:F9"/>
    <mergeCell ref="A1:F1"/>
    <mergeCell ref="A8:F8"/>
    <mergeCell ref="B2:F2"/>
    <mergeCell ref="B3:F3"/>
    <mergeCell ref="B4:F4"/>
    <mergeCell ref="A7:F7"/>
  </mergeCells>
  <pageMargins left="0.70866141732283472" right="0.70866141732283472" top="0.74803149606299213" bottom="0.74803149606299213" header="0.31496062992125984" footer="0.31496062992125984"/>
  <pageSetup paperSize="8" scale="85" fitToHeight="0" orientation="portrait" r:id="rId1"/>
  <headerFooter alignWithMargins="0">
    <oddFooter>&amp;CMinistry for Vulnerable Children, Oranga Tamariki&amp;R&amp;P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opLeftCell="A4" zoomScale="90" zoomScaleNormal="90" workbookViewId="0">
      <selection activeCell="C46" sqref="C46"/>
    </sheetView>
  </sheetViews>
  <sheetFormatPr defaultColWidth="9.28515625" defaultRowHeight="12.75" x14ac:dyDescent="0.2"/>
  <cols>
    <col min="1" max="5" width="27.5703125" style="16" customWidth="1"/>
    <col min="6" max="16384" width="9.28515625" style="19"/>
  </cols>
  <sheetData>
    <row r="1" spans="1:7" ht="36" customHeight="1" x14ac:dyDescent="0.2">
      <c r="A1" s="162" t="s">
        <v>17</v>
      </c>
      <c r="B1" s="163"/>
      <c r="C1" s="163"/>
      <c r="D1" s="163"/>
      <c r="E1" s="164"/>
      <c r="F1" s="31"/>
    </row>
    <row r="2" spans="1:7" ht="36" customHeight="1" x14ac:dyDescent="0.2">
      <c r="A2" s="22" t="s">
        <v>7</v>
      </c>
      <c r="B2" s="168" t="str">
        <f>Travel!B2</f>
        <v>Ministry for Vulnerable Children, Oranga Tamarki</v>
      </c>
      <c r="C2" s="168"/>
      <c r="D2" s="168"/>
      <c r="E2" s="168"/>
      <c r="F2" s="23"/>
      <c r="G2" s="23"/>
    </row>
    <row r="3" spans="1:7" ht="36" customHeight="1" x14ac:dyDescent="0.2">
      <c r="A3" s="22" t="s">
        <v>8</v>
      </c>
      <c r="B3" s="169" t="str">
        <f>Travel!B3</f>
        <v>Gráinne Moss</v>
      </c>
      <c r="C3" s="169"/>
      <c r="D3" s="169"/>
      <c r="E3" s="169"/>
      <c r="F3" s="24"/>
      <c r="G3" s="24"/>
    </row>
    <row r="4" spans="1:7" ht="36" customHeight="1" x14ac:dyDescent="0.2">
      <c r="A4" s="22" t="s">
        <v>3</v>
      </c>
      <c r="B4" s="169" t="str">
        <f>Travel!B4</f>
        <v>6 September 2016 to 30 June 2017</v>
      </c>
      <c r="C4" s="169"/>
      <c r="D4" s="169"/>
      <c r="E4" s="169"/>
      <c r="F4" s="24"/>
      <c r="G4" s="24"/>
    </row>
    <row r="5" spans="1:7" ht="36" customHeight="1" x14ac:dyDescent="0.2">
      <c r="A5" s="94"/>
      <c r="B5" s="95"/>
      <c r="C5" s="95"/>
      <c r="D5" s="95"/>
      <c r="E5" s="95"/>
      <c r="F5" s="24"/>
      <c r="G5" s="24"/>
    </row>
    <row r="6" spans="1:7" ht="36" customHeight="1" x14ac:dyDescent="0.2">
      <c r="A6" s="108"/>
      <c r="B6" s="109"/>
      <c r="C6" s="109"/>
      <c r="D6" s="109"/>
      <c r="E6" s="109"/>
      <c r="F6" s="24"/>
      <c r="G6" s="24"/>
    </row>
    <row r="7" spans="1:7" ht="36" customHeight="1" x14ac:dyDescent="0.2">
      <c r="A7" s="173" t="s">
        <v>121</v>
      </c>
      <c r="B7" s="173"/>
      <c r="C7" s="173"/>
      <c r="D7" s="173"/>
      <c r="E7" s="173"/>
    </row>
    <row r="8" spans="1:7" ht="20.100000000000001" customHeight="1" x14ac:dyDescent="0.2">
      <c r="A8" s="170" t="s">
        <v>21</v>
      </c>
      <c r="B8" s="171"/>
      <c r="C8" s="171"/>
      <c r="D8" s="171"/>
      <c r="E8" s="172"/>
      <c r="F8" s="25"/>
      <c r="G8" s="25"/>
    </row>
    <row r="9" spans="1:7" ht="36" customHeight="1" x14ac:dyDescent="0.25">
      <c r="A9" s="15" t="s">
        <v>13</v>
      </c>
      <c r="B9" s="4"/>
      <c r="C9" s="4"/>
      <c r="D9" s="4"/>
      <c r="E9" s="14"/>
    </row>
    <row r="10" spans="1:7" s="91" customFormat="1" ht="25.5" x14ac:dyDescent="0.2">
      <c r="A10" s="89" t="s">
        <v>0</v>
      </c>
      <c r="B10" s="89" t="s">
        <v>129</v>
      </c>
      <c r="C10" s="89" t="s">
        <v>130</v>
      </c>
      <c r="D10" s="89" t="s">
        <v>131</v>
      </c>
      <c r="E10" s="89" t="s">
        <v>24</v>
      </c>
    </row>
    <row r="11" spans="1:7" s="91" customFormat="1" ht="28.9" customHeight="1" x14ac:dyDescent="0.2">
      <c r="A11" s="111">
        <v>42917</v>
      </c>
      <c r="B11" s="67" t="s">
        <v>93</v>
      </c>
      <c r="C11" s="67" t="s">
        <v>94</v>
      </c>
      <c r="D11" s="112">
        <v>190</v>
      </c>
      <c r="E11" s="67"/>
    </row>
    <row r="12" spans="1:7" hidden="1" x14ac:dyDescent="0.2">
      <c r="A12" s="17"/>
      <c r="E12" s="18"/>
    </row>
    <row r="13" spans="1:7" ht="26.45" customHeight="1" x14ac:dyDescent="0.2">
      <c r="A13" s="28" t="s">
        <v>16</v>
      </c>
      <c r="B13" s="80" t="s">
        <v>103</v>
      </c>
      <c r="C13" s="81"/>
      <c r="D13" s="82">
        <f>SUM(D11:D12)</f>
        <v>190</v>
      </c>
      <c r="E13" s="83"/>
    </row>
  </sheetData>
  <mergeCells count="6">
    <mergeCell ref="A1:E1"/>
    <mergeCell ref="A8:E8"/>
    <mergeCell ref="B2:E2"/>
    <mergeCell ref="B3:E3"/>
    <mergeCell ref="B4:E4"/>
    <mergeCell ref="A7:E7"/>
  </mergeCells>
  <pageMargins left="0.70866141732283472" right="0.70866141732283472" top="0.74803149606299213" bottom="0.74803149606299213" header="0.31496062992125984" footer="0.31496062992125984"/>
  <pageSetup paperSize="8" scale="97" fitToHeight="0" orientation="portrait" r:id="rId1"/>
  <headerFooter alignWithMargins="0">
    <oddFooter>&amp;CMinistry for Vulnerable Children, Oranga Tamariki&amp;R&amp;P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="90" zoomScaleNormal="90" workbookViewId="0">
      <selection activeCell="A17" sqref="A17"/>
    </sheetView>
  </sheetViews>
  <sheetFormatPr defaultColWidth="9.28515625" defaultRowHeight="12.75" x14ac:dyDescent="0.2"/>
  <cols>
    <col min="1" max="2" width="23.5703125" style="6" customWidth="1"/>
    <col min="3" max="5" width="27.5703125" style="6" customWidth="1"/>
    <col min="6" max="16384" width="9.28515625" style="7"/>
  </cols>
  <sheetData>
    <row r="1" spans="1:6" ht="36" customHeight="1" x14ac:dyDescent="0.2">
      <c r="A1" s="180" t="s">
        <v>17</v>
      </c>
      <c r="B1" s="181"/>
      <c r="C1" s="181"/>
      <c r="D1" s="181"/>
      <c r="E1" s="182"/>
    </row>
    <row r="2" spans="1:6" ht="36" customHeight="1" x14ac:dyDescent="0.2">
      <c r="A2" s="96" t="s">
        <v>7</v>
      </c>
      <c r="B2" s="183" t="str">
        <f>Travel!B2</f>
        <v>Ministry for Vulnerable Children, Oranga Tamarki</v>
      </c>
      <c r="C2" s="183"/>
      <c r="D2" s="183"/>
      <c r="E2" s="183"/>
    </row>
    <row r="3" spans="1:6" ht="36" customHeight="1" x14ac:dyDescent="0.2">
      <c r="A3" s="96" t="s">
        <v>8</v>
      </c>
      <c r="B3" s="184" t="str">
        <f>Travel!B3</f>
        <v>Gráinne Moss</v>
      </c>
      <c r="C3" s="184"/>
      <c r="D3" s="184"/>
      <c r="E3" s="184"/>
    </row>
    <row r="4" spans="1:6" ht="36" customHeight="1" x14ac:dyDescent="0.2">
      <c r="A4" s="96" t="s">
        <v>3</v>
      </c>
      <c r="B4" s="184" t="str">
        <f>Travel!B4</f>
        <v>6 September 2016 to 30 June 2017</v>
      </c>
      <c r="C4" s="184"/>
      <c r="D4" s="184"/>
      <c r="E4" s="184"/>
    </row>
    <row r="5" spans="1:6" s="68" customFormat="1" ht="36" customHeight="1" x14ac:dyDescent="0.2">
      <c r="A5" s="177" t="s">
        <v>5</v>
      </c>
      <c r="B5" s="177"/>
      <c r="C5" s="177"/>
      <c r="D5" s="177"/>
      <c r="E5" s="177"/>
    </row>
    <row r="6" spans="1:6" s="68" customFormat="1" ht="36" customHeight="1" x14ac:dyDescent="0.2">
      <c r="A6" s="178"/>
      <c r="B6" s="178"/>
      <c r="C6" s="178"/>
      <c r="D6" s="178"/>
      <c r="E6" s="178"/>
    </row>
    <row r="7" spans="1:6" ht="36" customHeight="1" x14ac:dyDescent="0.2">
      <c r="A7" s="179"/>
      <c r="B7" s="179"/>
      <c r="C7" s="179"/>
      <c r="D7" s="179"/>
      <c r="E7" s="179"/>
    </row>
    <row r="8" spans="1:6" ht="36" customHeight="1" x14ac:dyDescent="0.2">
      <c r="A8" s="185" t="s">
        <v>20</v>
      </c>
      <c r="B8" s="186"/>
      <c r="C8" s="186"/>
      <c r="D8" s="186"/>
      <c r="E8" s="187"/>
    </row>
    <row r="9" spans="1:6" ht="36" customHeight="1" x14ac:dyDescent="0.2">
      <c r="A9" s="174" t="s">
        <v>5</v>
      </c>
      <c r="B9" s="175"/>
      <c r="C9" s="175"/>
      <c r="D9" s="175"/>
      <c r="E9" s="176"/>
    </row>
    <row r="10" spans="1:6" s="90" customFormat="1" ht="25.9" customHeight="1" x14ac:dyDescent="0.2">
      <c r="A10" s="97" t="s">
        <v>0</v>
      </c>
      <c r="B10" s="97" t="s">
        <v>29</v>
      </c>
      <c r="C10" s="97" t="s">
        <v>101</v>
      </c>
      <c r="D10" s="97" t="s">
        <v>102</v>
      </c>
      <c r="E10" s="97" t="s">
        <v>2</v>
      </c>
    </row>
    <row r="11" spans="1:6" ht="36.6" customHeight="1" x14ac:dyDescent="0.2">
      <c r="A11" s="98" t="s">
        <v>95</v>
      </c>
      <c r="B11" s="99">
        <v>172.5</v>
      </c>
      <c r="C11" s="100" t="s">
        <v>122</v>
      </c>
      <c r="D11" s="100" t="s">
        <v>96</v>
      </c>
      <c r="E11" s="100" t="s">
        <v>33</v>
      </c>
    </row>
    <row r="12" spans="1:6" s="68" customFormat="1" ht="36.6" customHeight="1" x14ac:dyDescent="0.2">
      <c r="A12" s="100" t="s">
        <v>97</v>
      </c>
      <c r="B12" s="99">
        <v>603.25549999999998</v>
      </c>
      <c r="C12" s="100" t="s">
        <v>98</v>
      </c>
      <c r="D12" s="100" t="s">
        <v>99</v>
      </c>
      <c r="E12" s="100" t="s">
        <v>33</v>
      </c>
    </row>
    <row r="13" spans="1:6" s="68" customFormat="1" ht="36.6" customHeight="1" x14ac:dyDescent="0.2">
      <c r="A13" s="101" t="s">
        <v>100</v>
      </c>
      <c r="B13" s="102">
        <v>204.53</v>
      </c>
      <c r="C13" s="100" t="s">
        <v>98</v>
      </c>
      <c r="D13" s="100" t="s">
        <v>99</v>
      </c>
      <c r="E13" s="100" t="s">
        <v>33</v>
      </c>
    </row>
    <row r="14" spans="1:6" ht="36.6" customHeight="1" x14ac:dyDescent="0.2">
      <c r="A14" s="103" t="s">
        <v>10</v>
      </c>
      <c r="B14" s="104">
        <f>SUM(B11:B13)</f>
        <v>980.28549999999996</v>
      </c>
      <c r="C14" s="105"/>
      <c r="D14" s="106"/>
      <c r="E14" s="107"/>
    </row>
    <row r="15" spans="1:6" x14ac:dyDescent="0.2">
      <c r="A15" s="12"/>
      <c r="B15" s="9"/>
      <c r="C15" s="9"/>
      <c r="D15" s="9"/>
      <c r="E15" s="26"/>
      <c r="F15" s="10"/>
    </row>
    <row r="16" spans="1:6" x14ac:dyDescent="0.2">
      <c r="A16" s="12"/>
      <c r="B16" s="9"/>
      <c r="C16" s="9"/>
      <c r="D16" s="9"/>
      <c r="E16" s="26"/>
      <c r="F16" s="10"/>
    </row>
    <row r="17" spans="1:6" x14ac:dyDescent="0.2">
      <c r="A17" s="12"/>
      <c r="B17" s="9"/>
      <c r="C17" s="9"/>
      <c r="D17" s="9"/>
      <c r="E17" s="26"/>
      <c r="F17" s="10"/>
    </row>
    <row r="18" spans="1:6" x14ac:dyDescent="0.2">
      <c r="A18" s="26"/>
      <c r="B18" s="26"/>
      <c r="C18" s="26"/>
      <c r="D18" s="26"/>
      <c r="E18" s="26"/>
    </row>
    <row r="19" spans="1:6" x14ac:dyDescent="0.2">
      <c r="A19" s="26"/>
      <c r="B19" s="26"/>
      <c r="C19" s="26"/>
      <c r="D19" s="26"/>
      <c r="E19" s="26"/>
    </row>
  </sheetData>
  <mergeCells count="7">
    <mergeCell ref="A9:E9"/>
    <mergeCell ref="A5:E7"/>
    <mergeCell ref="A1:E1"/>
    <mergeCell ref="B2:E2"/>
    <mergeCell ref="B3:E3"/>
    <mergeCell ref="B4:E4"/>
    <mergeCell ref="A8:E8"/>
  </mergeCells>
  <pageMargins left="0.70866141732283472" right="0.70866141732283472" top="0.74803149606299213" bottom="0.74803149606299213" header="0.31496062992125984" footer="0.31496062992125984"/>
  <pageSetup paperSize="8" fitToHeight="0" orientation="portrait" r:id="rId1"/>
  <headerFooter alignWithMargins="0">
    <oddFooter>&amp;CMinistry for Vulnerable Children, Oranga Tamariki&amp;R&amp;P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Stephanie Jones</cp:lastModifiedBy>
  <cp:lastPrinted>2017-07-31T21:51:12Z</cp:lastPrinted>
  <dcterms:created xsi:type="dcterms:W3CDTF">2010-10-17T20:59:02Z</dcterms:created>
  <dcterms:modified xsi:type="dcterms:W3CDTF">2017-07-31T22:37:47Z</dcterms:modified>
</cp:coreProperties>
</file>