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9"/>
  <workbookPr defaultThemeVersion="166925"/>
  <mc:AlternateContent xmlns:mc="http://schemas.openxmlformats.org/markup-compatibility/2006">
    <mc:Choice Requires="x15">
      <x15ac:absPath xmlns:x15ac="http://schemas.microsoft.com/office/spreadsheetml/2010/11/ac" url="https://orangatamarikigovtnz.sharepoint.com/sites/Engaging_Care_Partners/Shared Documents/Master Documents - Partnered Care/Quality Assurance/Partnership Touchpoint Record/"/>
    </mc:Choice>
  </mc:AlternateContent>
  <xr:revisionPtr revIDLastSave="0" documentId="8_{D6A75BDE-312D-41F1-AC77-BA35A5990F0E}" xr6:coauthVersionLast="47" xr6:coauthVersionMax="47" xr10:uidLastSave="{00000000-0000-0000-0000-000000000000}"/>
  <bookViews>
    <workbookView xWindow="-120" yWindow="-120" windowWidth="29040" windowHeight="15840" xr2:uid="{00000000-000D-0000-FFFF-FFFF00000000}"/>
  </bookViews>
  <sheets>
    <sheet name="Instructions" sheetId="3" r:id="rId1"/>
    <sheet name="Record" sheetId="1" r:id="rId2"/>
    <sheet name="QA Framework" sheetId="6" r:id="rId3"/>
    <sheet name="NA" sheetId="2" state="hidden" r:id="rId4"/>
    <sheet name="PQ_Table" sheetId="4" state="hidden" r:id="rId5"/>
  </sheets>
  <definedNames>
    <definedName name="_xlnm.Print_Area" localSheetId="1">Record!$A$1:$N$331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189" i="1" l="1"/>
  <c r="J11" i="4"/>
  <c r="J12" i="4"/>
  <c r="J13" i="4"/>
  <c r="J14" i="4"/>
  <c r="J15" i="4"/>
  <c r="J16" i="4"/>
  <c r="J17" i="4"/>
  <c r="J18" i="4"/>
  <c r="J19" i="4"/>
  <c r="J20" i="4"/>
  <c r="J21" i="4"/>
  <c r="J22" i="4"/>
  <c r="J23" i="4"/>
  <c r="J24" i="4"/>
  <c r="K11" i="4"/>
  <c r="K12" i="4"/>
  <c r="K13" i="4"/>
  <c r="K14" i="4"/>
  <c r="K15" i="4"/>
  <c r="K16" i="4"/>
  <c r="K17" i="4"/>
  <c r="K18" i="4"/>
  <c r="K19" i="4"/>
  <c r="K20" i="4"/>
  <c r="K21" i="4"/>
  <c r="K22" i="4"/>
  <c r="K23" i="4"/>
  <c r="K24" i="4"/>
  <c r="I11" i="4"/>
  <c r="I12" i="4"/>
  <c r="I13" i="4"/>
  <c r="I14" i="4"/>
  <c r="I15" i="4"/>
  <c r="I16" i="4"/>
  <c r="I17" i="4"/>
  <c r="I18" i="4"/>
  <c r="I19" i="4"/>
  <c r="I20" i="4"/>
  <c r="I21" i="4"/>
  <c r="I22" i="4"/>
  <c r="I23" i="4"/>
  <c r="I24" i="4"/>
  <c r="K10" i="4"/>
  <c r="J10" i="4"/>
  <c r="I10" i="4"/>
  <c r="C11" i="4"/>
  <c r="C12" i="4"/>
  <c r="C13" i="4"/>
  <c r="C14" i="4"/>
  <c r="C15" i="4"/>
  <c r="C16" i="4"/>
  <c r="C17" i="4"/>
  <c r="C18" i="4"/>
  <c r="C19" i="4"/>
  <c r="C20" i="4"/>
  <c r="C21" i="4"/>
  <c r="C22" i="4"/>
  <c r="C23" i="4"/>
  <c r="C24" i="4"/>
  <c r="D11" i="4"/>
  <c r="D12" i="4"/>
  <c r="D13" i="4"/>
  <c r="D14" i="4"/>
  <c r="D15" i="4"/>
  <c r="D16" i="4"/>
  <c r="D17" i="4"/>
  <c r="D18" i="4"/>
  <c r="D19" i="4"/>
  <c r="D20" i="4"/>
  <c r="D21" i="4"/>
  <c r="D22" i="4"/>
  <c r="D23" i="4"/>
  <c r="D24" i="4"/>
  <c r="B11" i="4"/>
  <c r="B12" i="4"/>
  <c r="B13" i="4"/>
  <c r="B14" i="4"/>
  <c r="B15" i="4"/>
  <c r="B16" i="4"/>
  <c r="B17" i="4"/>
  <c r="B18" i="4"/>
  <c r="B19" i="4"/>
  <c r="B20" i="4"/>
  <c r="B21" i="4"/>
  <c r="B22" i="4"/>
  <c r="B23" i="4"/>
  <c r="B24" i="4"/>
  <c r="D10" i="4"/>
  <c r="B10" i="4"/>
  <c r="C10" i="4"/>
  <c r="E4" i="4"/>
  <c r="BO4" i="4"/>
  <c r="BN4" i="4"/>
  <c r="BM4" i="4"/>
  <c r="BL4" i="4"/>
  <c r="BK4" i="4"/>
  <c r="BJ4" i="4"/>
  <c r="BI4" i="4"/>
  <c r="BH4" i="4"/>
  <c r="BG4" i="4"/>
  <c r="BE4" i="4"/>
  <c r="BD4" i="4"/>
  <c r="BC4" i="4"/>
  <c r="BB4" i="4"/>
  <c r="BA4" i="4"/>
  <c r="AZ4" i="4"/>
  <c r="AY4" i="4"/>
  <c r="AX4" i="4"/>
  <c r="AW4" i="4"/>
  <c r="AU4" i="4"/>
  <c r="AT4" i="4"/>
  <c r="AS4" i="4"/>
  <c r="AR4" i="4"/>
  <c r="AQ4" i="4"/>
  <c r="AP4" i="4"/>
  <c r="AO4" i="4"/>
  <c r="AN4" i="4"/>
  <c r="AM4" i="4"/>
  <c r="BF4" i="4"/>
  <c r="AV4" i="4"/>
  <c r="AL4" i="4"/>
  <c r="BU4" i="4"/>
  <c r="BT4" i="4"/>
  <c r="BR4" i="4"/>
  <c r="BS4" i="4"/>
  <c r="BP4" i="4"/>
  <c r="BQ4" i="4"/>
  <c r="B4" i="4"/>
  <c r="AK4" i="4"/>
  <c r="AJ4" i="4"/>
  <c r="AI4" i="4"/>
  <c r="AH4" i="4"/>
  <c r="AG4" i="4"/>
  <c r="AF4" i="4"/>
  <c r="AE4" i="4"/>
  <c r="AD4" i="4"/>
  <c r="AC4" i="4"/>
  <c r="AB4" i="4"/>
  <c r="AA4" i="4"/>
  <c r="Z4" i="4"/>
  <c r="Y4" i="4"/>
  <c r="X4" i="4"/>
  <c r="W4" i="4"/>
  <c r="V4" i="4"/>
  <c r="U4" i="4"/>
  <c r="T4" i="4"/>
  <c r="S4" i="4"/>
  <c r="R4" i="4"/>
  <c r="Q4" i="4"/>
  <c r="P4" i="4"/>
  <c r="O4" i="4"/>
  <c r="N4" i="4"/>
  <c r="M4" i="4"/>
  <c r="L4" i="4"/>
  <c r="J4" i="4"/>
  <c r="I4" i="4"/>
  <c r="H4" i="4"/>
  <c r="G4" i="4"/>
  <c r="F4" i="4"/>
  <c r="D4" i="4"/>
  <c r="F266" i="1"/>
  <c r="F236" i="1"/>
  <c r="F258" i="1"/>
  <c r="F228" i="1"/>
  <c r="F250" i="1"/>
  <c r="F220" i="1"/>
  <c r="F206" i="1"/>
  <c r="F198" i="1"/>
  <c r="D14" i="2" l="1"/>
  <c r="G1151" i="2"/>
  <c r="F8" i="1"/>
  <c r="C4" i="4" s="1"/>
  <c r="K4" i="4" s="1"/>
  <c r="L13" i="4" l="1" a="1"/>
  <c r="L13" i="4" s="1"/>
  <c r="N13" i="4" s="1"/>
  <c r="L18" i="4" a="1"/>
  <c r="L18" i="4" s="1"/>
  <c r="N18" i="4" s="1"/>
  <c r="L23" i="4" a="1"/>
  <c r="L23" i="4" s="1"/>
  <c r="N23" i="4" s="1"/>
  <c r="L19" i="4" a="1"/>
  <c r="L19" i="4" s="1"/>
  <c r="N19" i="4" s="1"/>
  <c r="L20" i="4" a="1"/>
  <c r="L20" i="4" s="1"/>
  <c r="N20" i="4" s="1"/>
  <c r="E22" i="4" a="1"/>
  <c r="E22" i="4" s="1"/>
  <c r="G22" i="4" s="1"/>
  <c r="L14" i="4" a="1"/>
  <c r="L14" i="4" s="1"/>
  <c r="N14" i="4" s="1"/>
  <c r="L24" i="4" a="1"/>
  <c r="L24" i="4" s="1"/>
  <c r="N24" i="4" s="1"/>
  <c r="L10" i="4" a="1"/>
  <c r="L10" i="4" s="1"/>
  <c r="N10" i="4" s="1"/>
  <c r="E11" i="4" a="1"/>
  <c r="E11" i="4" s="1"/>
  <c r="G11" i="4" s="1"/>
  <c r="E16" i="4" a="1"/>
  <c r="E16" i="4" s="1"/>
  <c r="G16" i="4" s="1"/>
  <c r="E21" i="4" a="1"/>
  <c r="E21" i="4" s="1"/>
  <c r="G21" i="4" s="1"/>
  <c r="E10" i="4" a="1"/>
  <c r="E10" i="4" s="1"/>
  <c r="G10" i="4" s="1"/>
  <c r="L22" i="4" a="1"/>
  <c r="L22" i="4" s="1"/>
  <c r="N22" i="4" s="1"/>
  <c r="L15" i="4" a="1"/>
  <c r="L15" i="4" s="1"/>
  <c r="N15" i="4" s="1"/>
  <c r="L11" i="4" a="1"/>
  <c r="L11" i="4" s="1"/>
  <c r="N11" i="4" s="1"/>
  <c r="E12" i="4" a="1"/>
  <c r="E12" i="4" s="1"/>
  <c r="G12" i="4" s="1"/>
  <c r="E17" i="4" a="1"/>
  <c r="E17" i="4" s="1"/>
  <c r="G17" i="4" s="1"/>
  <c r="E23" i="4" a="1"/>
  <c r="E23" i="4" s="1"/>
  <c r="G23" i="4" s="1"/>
  <c r="E24" i="4" a="1"/>
  <c r="E24" i="4" s="1"/>
  <c r="G24" i="4" s="1"/>
  <c r="L17" i="4" a="1"/>
  <c r="L17" i="4" s="1"/>
  <c r="N17" i="4" s="1"/>
  <c r="E15" i="4" a="1"/>
  <c r="E15" i="4" s="1"/>
  <c r="G15" i="4" s="1"/>
  <c r="L16" i="4" a="1"/>
  <c r="L16" i="4" s="1"/>
  <c r="N16" i="4" s="1"/>
  <c r="L21" i="4" a="1"/>
  <c r="L21" i="4" s="1"/>
  <c r="N21" i="4" s="1"/>
  <c r="E18" i="4" a="1"/>
  <c r="E18" i="4" s="1"/>
  <c r="G18" i="4" s="1"/>
  <c r="L12" i="4" a="1"/>
  <c r="L12" i="4" s="1"/>
  <c r="N12" i="4" s="1"/>
  <c r="E13" i="4" a="1"/>
  <c r="E13" i="4" s="1"/>
  <c r="G13" i="4" s="1"/>
  <c r="E19" i="4" a="1"/>
  <c r="E19" i="4" s="1"/>
  <c r="G19" i="4" s="1"/>
  <c r="E14" i="4" a="1"/>
  <c r="E14" i="4" s="1"/>
  <c r="G14" i="4" s="1"/>
  <c r="E20" i="4" a="1"/>
  <c r="E20" i="4" s="1"/>
  <c r="G20" i="4" s="1"/>
  <c r="D4" i="2"/>
  <c r="B4" i="2"/>
  <c r="B3" i="2"/>
  <c r="B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<sst xmlns="http://schemas.openxmlformats.org/spreadsheetml/2006/main" count="2633" uniqueCount="2542">
  <si>
    <t>Guidance for advisors and care partners</t>
  </si>
  <si>
    <t>For more detail please refer to the online instructions</t>
  </si>
  <si>
    <t>Preparing for a TouchPoint</t>
  </si>
  <si>
    <t>Plan the meeting and the services covered.</t>
  </si>
  <si>
    <t>Partners and Advisors should discuss who should be invited to the meeting</t>
  </si>
  <si>
    <t>This can be a session to problem solve as well - so if you need to bring other material, prepare this and bring this along.</t>
  </si>
  <si>
    <t>Set a date for the next meeting.</t>
  </si>
  <si>
    <t>Notes on the TouchPoint template:</t>
  </si>
  <si>
    <t xml:space="preserve">The first section: "System Enablers" has an organisational focus. </t>
  </si>
  <si>
    <t xml:space="preserve">The second section: "Quality Assurance Framework" is asking about what work the care partner and Oranga Tamariki are doing with the tamariki and rangatahi in the service and the evidence to support the practice and outcomes. </t>
  </si>
  <si>
    <t>Conducting a TouchPoint</t>
  </si>
  <si>
    <t>You have a lot of freedom here to conduct this process however is appropriate.</t>
  </si>
  <si>
    <t>The Quality Assurance Hub encourages everyone to undertake this process in person as the most value is likely extracted from this process in person, but understands constraints - so this may be conducted via Teams, or phonecall.</t>
  </si>
  <si>
    <t>You could print the questions beforehand and take notes, write directly into this document, and even record the meeting and utilise transcription(s) (with permission from all involved).</t>
  </si>
  <si>
    <t>On the day</t>
  </si>
  <si>
    <t xml:space="preserve">Open the conversation  
</t>
  </si>
  <si>
    <t xml:space="preserve">Start by asking what has been happening 
</t>
  </si>
  <si>
    <t xml:space="preserve">Move on to following up from the last touchpoint, monitoring, or other engagement. Reflecting, were there any agreed actions to follow up on? </t>
  </si>
  <si>
    <t xml:space="preserve">Then move through each section of the template and discuss the impact and experience on the tamariki and rangatahi, whānau and carers.  </t>
  </si>
  <si>
    <t xml:space="preserve">Again, record answers given however you like – take notes, transcribe etc. </t>
  </si>
  <si>
    <t>You can complete the report after the meeting has finished or during the meeting whatever is agreed.</t>
  </si>
  <si>
    <t>Arrange for signatures once the record has been agreed.</t>
  </si>
  <si>
    <t xml:space="preserve">Entering Information into the Template - and how to use Excel </t>
  </si>
  <si>
    <t xml:space="preserve">Excel can be challenging software to use - it's not always intuitive! But we are using it in this instance because it allows the Quality Hub to aggregate information and conduct analysis of information much easier than with other formats (such as Word). </t>
  </si>
  <si>
    <t>During the consultation which informed the development of this sheet, we heard many times that 'lack of analysis' of monitoring material was a big problem for those doing the work. Excel plays a part in helping address this problem.</t>
  </si>
  <si>
    <t>That said; there are some challenges when using Excel.</t>
  </si>
  <si>
    <r>
      <rPr>
        <b/>
        <sz val="11"/>
        <color theme="1"/>
        <rFont val="Calibri Light"/>
        <family val="2"/>
        <scheme val="major"/>
      </rPr>
      <t>Mainly:</t>
    </r>
    <r>
      <rPr>
        <sz val="11"/>
        <color theme="1"/>
        <rFont val="Calibri Light"/>
        <family val="2"/>
        <scheme val="major"/>
      </rPr>
      <t xml:space="preserve"> lines spacing. If you want to enter text on a new line within the same cell, press your Alt and Enter keys on your keyboard at the same time. This will bump you down a line (but not into another Excel cell) just like pressing Enter in an ordinary Word document does. </t>
    </r>
  </si>
  <si>
    <r>
      <rPr>
        <b/>
        <sz val="11"/>
        <color rgb="FF000000"/>
        <rFont val="Calibri Light"/>
      </rPr>
      <t>Also:</t>
    </r>
    <r>
      <rPr>
        <sz val="11"/>
        <color rgb="FF000000"/>
        <rFont val="Calibri Light"/>
      </rPr>
      <t xml:space="preserve"> You will see that Excel doesn't always resize cells very well when we enter a lot of information into them. If you have entered information, but you cannot see it within the cell you entered it, it won't have disappeared. You will need to resize the hieght of the row the cell is in. Do this by going over to the numbered column on the lefthand side of the Excel screen, hovering your mouse on the line which indicates a division between rows, and then clicking &amp; dragging downward so the row (containing your cell) is taller or shorter. </t>
    </r>
  </si>
  <si>
    <r>
      <rPr>
        <b/>
        <sz val="11"/>
        <color theme="1"/>
        <rFont val="Calibri Light"/>
        <family val="2"/>
        <scheme val="major"/>
      </rPr>
      <t>Please also note most of the cells in this spreadsheet are locked:</t>
    </r>
    <r>
      <rPr>
        <sz val="11"/>
        <color theme="1"/>
        <rFont val="Calibri Light"/>
        <family val="2"/>
        <scheme val="major"/>
      </rPr>
      <t xml:space="preserve"> this means they cannot be editted. Only the cells where information is supposed to be entered are editable. You will also be able to change the hieght of these cells.</t>
    </r>
  </si>
  <si>
    <t>Saving and Storing</t>
  </si>
  <si>
    <t>For Advisors: save the report in SharePoint and then upload a URL of its locationinto a blank monitoring template in FAC - and mark as a 'complete' and/or 'satisfactory' monitoring visit within FAC.</t>
  </si>
  <si>
    <t>Please send a copy of the completed record to the QA Hub (or a link to the location you have stored the document.)</t>
  </si>
  <si>
    <t>Other Guidance</t>
  </si>
  <si>
    <t>This template replaces monitoring for care services. There is no need to complete a monitoring visit (and template) for care services as well as this touchpoint record.</t>
  </si>
  <si>
    <t>Partnership Touchpoint Record</t>
  </si>
  <si>
    <t>Version IV</t>
  </si>
  <si>
    <t>Partner Name:</t>
  </si>
  <si>
    <t>Partner ID:</t>
  </si>
  <si>
    <t>Record of Engagement and Participants</t>
  </si>
  <si>
    <t>Meeting Date:</t>
  </si>
  <si>
    <t>Location:</t>
  </si>
  <si>
    <t>MPC Contract Manager:</t>
  </si>
  <si>
    <t>Present:</t>
  </si>
  <si>
    <t>(Please include designations)</t>
  </si>
  <si>
    <t>Apologies:</t>
  </si>
  <si>
    <t xml:space="preserve">Outcome Agreements (Contracts) Included: </t>
  </si>
  <si>
    <t xml:space="preserve">Partner Services Included: </t>
  </si>
  <si>
    <t>Please note:</t>
  </si>
  <si>
    <t>Care partners are encouraged to bring to the discussion any evidence they feel could be relevant  (e.g. their own analysis, results from their surveys of clients &amp; whānau, images and other media of tamariki in care). It is the responsibility of the partner to ensure they have the appropriate consent(s) and legal permissions  for any information they bring to or share during this meeting with Oranga Tamariki. We encourage advisors to include descriptions of this material in this report (if applicable) – however, identifying information (e.g. images) must not be included. The privacy of tamariki in care should be protected - especially if this information is being transferred via means that are not secure such as email.
As the manager of a contract, you may also have access to data, insights, and other evidence that could help touchpoint discussions – such as incidents and escalations data and insights, reconciliation information, &amp; regional analysis. You are welcome to bring and present this information to partners if you think it might aid discussions. </t>
  </si>
  <si>
    <t>Guidance</t>
  </si>
  <si>
    <t>Instructions Sheet</t>
  </si>
  <si>
    <t>Online Instructions</t>
  </si>
  <si>
    <t>Section 1: System Enablers - Your Organisation</t>
  </si>
  <si>
    <t>How is the partnership working?</t>
  </si>
  <si>
    <t>1.1 - Culture</t>
  </si>
  <si>
    <t>"We are committed to processes of continuous improvement and learning"</t>
  </si>
  <si>
    <t>"We are committed to the principles of mana tamaiti, whakapapa, and whanaungatanga, and demonstrate this in the way we make decisions in practice."</t>
  </si>
  <si>
    <t>"We operate effectively as a team and understand our collective purpose."</t>
  </si>
  <si>
    <t>This section welcomes you to respond to two different things - if you would like to: what is the internal culture like within your organisation? How do you meet the cultural needs of the tamariki in your care (specifically in relation to 7AA)?</t>
  </si>
  <si>
    <t>Care Partner</t>
  </si>
  <si>
    <t>What is happening and what are we doing? </t>
  </si>
  <si>
    <t xml:space="preserve">What could enable or enhance this further? </t>
  </si>
  <si>
    <t xml:space="preserve">Wider Care System </t>
  </si>
  <si>
    <t>1.2 - Community</t>
  </si>
  <si>
    <t>"We engage and operate within community to build our knowledge and understanding within the care system"</t>
  </si>
  <si>
    <t>"We operate effectively in partnership with Oranga Tamariki and other relevant partners, such as Health, Education, other care partners and mana whenua"</t>
  </si>
  <si>
    <t>"We have active partnerships with local mana whenua and where required meaningful relationships with other iwi"</t>
  </si>
  <si>
    <t xml:space="preserve">This section invites you to speak on the wider care community - if you would like to. These could be a formal 'collective' or might be relationships you have with other care providers, government agencies, and iwi in your area. You may want to discuss if/how you are part of these formal (or not) communities, your aspirations for your engagement, the value (or not) of this enagement for your organisation or for the tamariki in your care. If (a) collective(s) exist(s) in your area, feel free to discuss this as well. </t>
  </si>
  <si>
    <t>1.3 - Capability</t>
  </si>
  <si>
    <t>"We support our staff to learn and grow"</t>
  </si>
  <si>
    <t>"We provide supervision, coaching and relevant support to meet the needs of our people"</t>
  </si>
  <si>
    <t>"We are active in raising cultural competency and bicultural practice, particularly in working effectively with tamariki and whānau Māori"</t>
  </si>
  <si>
    <t>This section encourages you to speak on any staffing matters - number, skill, experience, etc. - and/or any (regular or one-off) work undertaken to support, upskill, train.</t>
  </si>
  <si>
    <t>1.4 - Capacity</t>
  </si>
  <si>
    <t>"We have the right resourcing to facilitate and lead quality care for tamariki"</t>
  </si>
  <si>
    <t>"We have the right people in the right roles to deliver quality care for tamariki"</t>
  </si>
  <si>
    <t>"We are aware of and operate in line with our organisational policy, planning and processes"</t>
  </si>
  <si>
    <t xml:space="preserve">This section welcomes you to speak on, generally, your capacity as an organisation. You may find it relates heavily to capability. E.g. Is it being exceeded? Tested? Are you doing anything to address this? </t>
  </si>
  <si>
    <t>1.5 - Contract</t>
  </si>
  <si>
    <t xml:space="preserve">A space to consider any other contractual requirements in order to meet the needs of everybody in this partnership and keep each other tika and pono in the best interests of tamariki and whānau. </t>
  </si>
  <si>
    <t>We are looking to understand viability (in respect to Oranga Tamariki's requests for services) - and what impact(s) varying demand levels have on your organisation</t>
  </si>
  <si>
    <t>Has your organisation observed a change in demand for the care services you provide? (e.g. increased, decreased)</t>
  </si>
  <si>
    <t>If so, how does it impact your organisation?</t>
  </si>
  <si>
    <t>Has your organisation observed a change in the average level of support required to adequately support the tamariki in your care?</t>
  </si>
  <si>
    <t>If so, how does / has this impact(ed) your organisation?</t>
  </si>
  <si>
    <t xml:space="preserve">1.6 - Challenges </t>
  </si>
  <si>
    <t>Incidents, issues, or ongoing problems at the organisational or at the case level</t>
  </si>
  <si>
    <t>What are the pattern(s), if any, you're seeing in the incidents you experience at the case level?</t>
  </si>
  <si>
    <t>What are the pattern(s), if any, you're seeing in the challenges more broadly across your organisation?</t>
  </si>
  <si>
    <t xml:space="preserve">Have you made any changes in response to these patterns or specific issues? </t>
  </si>
  <si>
    <t xml:space="preserve">Have you experienced any barriers to resolution of issues? </t>
  </si>
  <si>
    <t>What support, if any, would you like Oranga Tamariki to provide?</t>
  </si>
  <si>
    <t>1.7 - Celebrations</t>
  </si>
  <si>
    <t>Feel free to include anything worth celebrating - from the case level up through to 'wider organisational wins'</t>
  </si>
  <si>
    <t>Please describe any successes you feel you have had you would like to share. Please include what enabled your success.</t>
  </si>
  <si>
    <t>1.8 - Actions for Section 1</t>
  </si>
  <si>
    <t>Please use this section to note any agreed actions</t>
  </si>
  <si>
    <t>For example, we might require a contract variation, an adjustment to a care model summary, or some other issue may need to be resolved.</t>
  </si>
  <si>
    <t>Instructions:</t>
  </si>
  <si>
    <t>There are 15 rows already here - use one row per action. You do not need to fill in every row, just as many as you require.</t>
  </si>
  <si>
    <t>Each box (cell) is capable of holding 1000's of characters - so you may include lots of detail if you feel it necessary. Remember you can adjust the hieght of the text box to hold more text if you need to using the numbered column on the left.</t>
  </si>
  <si>
    <t>Person Responsible</t>
  </si>
  <si>
    <t>Title &amp; Organisation</t>
  </si>
  <si>
    <t>Action Description</t>
  </si>
  <si>
    <t>Section 2: Quality Assurance Framework for Partnered Care</t>
  </si>
  <si>
    <t xml:space="preserve"> </t>
  </si>
  <si>
    <t>2.1: Select Domain:</t>
  </si>
  <si>
    <t xml:space="preserve">Tamaiti </t>
  </si>
  <si>
    <t xml:space="preserve">What are we doing to ensure high quality experience? </t>
  </si>
  <si>
    <t>How do we know this is a high quality experience?</t>
  </si>
  <si>
    <t>What support (if any) do we need in the spirit of continuous improvement?</t>
  </si>
  <si>
    <t>Carer</t>
  </si>
  <si>
    <t>Whānau</t>
  </si>
  <si>
    <t>2.2: Select Domain:</t>
  </si>
  <si>
    <t>2.3: Select Domain:</t>
  </si>
  <si>
    <t>2.4 - Actions for Section 2</t>
  </si>
  <si>
    <t>Section 3: Sign-Off</t>
  </si>
  <si>
    <t>Position:</t>
  </si>
  <si>
    <t>Name / Sign:</t>
  </si>
  <si>
    <t>Date:</t>
  </si>
  <si>
    <t>Partner Representative</t>
  </si>
  <si>
    <t xml:space="preserve">Advisor (MPC Contract Manager) </t>
  </si>
  <si>
    <t>Service Manager</t>
  </si>
  <si>
    <t>Quality Assurance Framework</t>
  </si>
  <si>
    <r>
      <t>Tamaiti experience</t>
    </r>
    <r>
      <rPr>
        <sz val="9"/>
        <color rgb="FFFFFFFF"/>
        <rFont val="Arial"/>
        <family val="2"/>
      </rPr>
      <t> </t>
    </r>
  </si>
  <si>
    <r>
      <t>Carer experience</t>
    </r>
    <r>
      <rPr>
        <sz val="9"/>
        <color rgb="FFFFFFFF"/>
        <rFont val="Arial"/>
        <family val="2"/>
      </rPr>
      <t> </t>
    </r>
  </si>
  <si>
    <r>
      <t>Whānau</t>
    </r>
    <r>
      <rPr>
        <sz val="9"/>
        <color rgb="FFFFFFFF"/>
        <rFont val="Arial"/>
        <family val="2"/>
      </rPr>
      <t> </t>
    </r>
  </si>
  <si>
    <r>
      <t xml:space="preserve">
Cultural identity</t>
    </r>
    <r>
      <rPr>
        <sz val="9"/>
        <color rgb="FFFFFFFF"/>
        <rFont val="Arial"/>
        <family val="2"/>
      </rPr>
      <t> </t>
    </r>
  </si>
  <si>
    <r>
      <t>“My whānau, hapū and iwi help me understand where I come from and where I belong.”</t>
    </r>
    <r>
      <rPr>
        <sz val="9"/>
        <rFont val="Arial"/>
        <family val="2"/>
      </rPr>
      <t> </t>
    </r>
  </si>
  <si>
    <r>
      <t>“We are supported by whānau, hapū and other cultural experts to develop a sense of belonging for tamaiti -  to their culture, their people/tūpuna, and places/whenua.​”</t>
    </r>
    <r>
      <rPr>
        <sz val="9"/>
        <rFont val="Arial"/>
        <family val="2"/>
      </rPr>
      <t> </t>
    </r>
  </si>
  <si>
    <r>
      <t>TBC</t>
    </r>
    <r>
      <rPr>
        <sz val="9"/>
        <rFont val="Arial"/>
        <family val="2"/>
      </rPr>
      <t> </t>
    </r>
  </si>
  <si>
    <r>
      <t xml:space="preserve">
Whānau connection</t>
    </r>
    <r>
      <rPr>
        <sz val="9"/>
        <color rgb="FFFFFFFF"/>
        <rFont val="Arial"/>
        <family val="2"/>
      </rPr>
      <t> </t>
    </r>
  </si>
  <si>
    <r>
      <t>“I am connected to whānau, my whānau are respected, and I am developing relationships and a life story with the people that are important to me.”</t>
    </r>
    <r>
      <rPr>
        <sz val="9"/>
        <rFont val="Arial"/>
        <family val="2"/>
      </rPr>
      <t> </t>
    </r>
  </si>
  <si>
    <r>
      <t>“We know how important whakapapa is, and we support tamaiti to keep connected. We are engaged with those who have the knowledge and wisdom to make connections with whānau.”</t>
    </r>
    <r>
      <rPr>
        <sz val="9"/>
        <rFont val="Arial"/>
        <family val="2"/>
      </rPr>
      <t> </t>
    </r>
  </si>
  <si>
    <r>
      <t xml:space="preserve">
Identity</t>
    </r>
    <r>
      <rPr>
        <sz val="9"/>
        <color rgb="FFFFFFFF"/>
        <rFont val="Arial"/>
        <family val="2"/>
      </rPr>
      <t> </t>
    </r>
  </si>
  <si>
    <r>
      <t>“I am developing my sense of self and belonging. I feel proud of who I am and am respected for my views, values and beliefs.”</t>
    </r>
    <r>
      <rPr>
        <sz val="9"/>
        <rFont val="Arial"/>
        <family val="2"/>
      </rPr>
      <t> </t>
    </r>
  </si>
  <si>
    <r>
      <t>“We want all tamariki to feel proud of who they are. We advocate for tamaiti and are enabled to strengthen their sense of identity and well-being.”</t>
    </r>
    <r>
      <rPr>
        <sz val="9"/>
        <rFont val="Arial"/>
        <family val="2"/>
      </rPr>
      <t> </t>
    </r>
  </si>
  <si>
    <r>
      <t>Planning for purposeful care</t>
    </r>
    <r>
      <rPr>
        <sz val="9"/>
        <color rgb="FFFFFFFF"/>
        <rFont val="Arial"/>
        <family val="2"/>
      </rPr>
      <t> </t>
    </r>
  </si>
  <si>
    <r>
      <t>“People listen to me and get to know me to understand what I want and need, and the things I need some support for. I know I will have my own space and someone to talk to when I need to.”</t>
    </r>
    <r>
      <rPr>
        <sz val="9"/>
        <rFont val="Arial"/>
        <family val="2"/>
      </rPr>
      <t> </t>
    </r>
  </si>
  <si>
    <r>
      <t>“Our expertise is valued. We learn a lot from living with tamaiti and are involved in understanding and planning how best to support them.”</t>
    </r>
    <r>
      <rPr>
        <sz val="9"/>
        <rFont val="Arial"/>
        <family val="2"/>
      </rPr>
      <t> </t>
    </r>
  </si>
  <si>
    <r>
      <t xml:space="preserve">
Preparing for change</t>
    </r>
    <r>
      <rPr>
        <sz val="9"/>
        <color rgb="FFFFFFFF"/>
        <rFont val="Arial"/>
        <family val="2"/>
      </rPr>
      <t> </t>
    </r>
  </si>
  <si>
    <r>
      <t>“I am supported during times of change. I know what is happening, where I will be going, and have been involved in the planning. The important adults in my life have also been involved in the planning and have the help they need to support me, including knowing the support and services I can access when I am ready to become independent.”</t>
    </r>
    <r>
      <rPr>
        <sz val="9"/>
        <rFont val="Arial"/>
        <family val="2"/>
      </rPr>
      <t> </t>
    </r>
  </si>
  <si>
    <r>
      <t>“We are supported during times of change (e.g. welcoming someone new into our home, having to say goodbye, changing schools, etc.). We are involved in planning so that we know what’s happening and can help tamaiti with the move, including giving them information about the services and support they can access.”</t>
    </r>
    <r>
      <rPr>
        <sz val="9"/>
        <rFont val="Arial"/>
        <family val="2"/>
      </rPr>
      <t> </t>
    </r>
  </si>
  <si>
    <r>
      <t>Play, recreation &amp; community</t>
    </r>
    <r>
      <rPr>
        <sz val="9"/>
        <color rgb="FFFFFFFF"/>
        <rFont val="Arial"/>
        <family val="2"/>
      </rPr>
      <t> </t>
    </r>
  </si>
  <si>
    <r>
      <t>“I enjoy being part of my community  and doing things I like doing, taking part in celebrations and events and playing with my friends.”</t>
    </r>
    <r>
      <rPr>
        <sz val="9"/>
        <rFont val="Arial"/>
        <family val="2"/>
      </rPr>
      <t> </t>
    </r>
  </si>
  <si>
    <r>
      <t>“We encourage and support tamaiti to play and take part in activities, celebrations and opportunities they enjoy and are important to them.”</t>
    </r>
    <r>
      <rPr>
        <sz val="9"/>
        <rFont val="Arial"/>
        <family val="2"/>
      </rPr>
      <t> </t>
    </r>
  </si>
  <si>
    <r>
      <t xml:space="preserve">
Safety</t>
    </r>
    <r>
      <rPr>
        <sz val="9"/>
        <color rgb="FFFFFFFF"/>
        <rFont val="Arial"/>
        <family val="2"/>
      </rPr>
      <t> </t>
    </r>
  </si>
  <si>
    <r>
      <t>“People ask me and listen to me to find out how I am doing. I know they will do something if either they or I am concerned.”</t>
    </r>
    <r>
      <rPr>
        <sz val="9"/>
        <rFont val="Arial"/>
        <family val="2"/>
      </rPr>
      <t> </t>
    </r>
  </si>
  <si>
    <r>
      <t>“We provide a safe and stable home for tamaiti and understand what we and others will do if there are concerns about the safety or well-being of tamaiti.”</t>
    </r>
    <r>
      <rPr>
        <sz val="9"/>
        <rFont val="Arial"/>
        <family val="2"/>
      </rPr>
      <t> </t>
    </r>
  </si>
  <si>
    <r>
      <t>Emotional &amp; behavioural needs</t>
    </r>
    <r>
      <rPr>
        <sz val="9"/>
        <color rgb="FFFFFFFF"/>
        <rFont val="Arial"/>
        <family val="2"/>
      </rPr>
      <t> </t>
    </r>
  </si>
  <si>
    <r>
      <t>“I can safely express my emotions, am able to seek help when I need it and am guided by people who help me stay safe and well.”</t>
    </r>
    <r>
      <rPr>
        <sz val="9"/>
        <rFont val="Arial"/>
        <family val="2"/>
      </rPr>
      <t> </t>
    </r>
  </si>
  <si>
    <r>
      <t>“We know about the challenges tamaiti has faced in life and are enabled to support them with any impact this has had.”</t>
    </r>
    <r>
      <rPr>
        <sz val="9"/>
        <rFont val="Arial"/>
        <family val="2"/>
      </rPr>
      <t> </t>
    </r>
  </si>
  <si>
    <r>
      <t xml:space="preserve">
Education &amp; learning</t>
    </r>
    <r>
      <rPr>
        <sz val="9"/>
        <color rgb="FFFFFFFF"/>
        <rFont val="Arial"/>
        <family val="2"/>
      </rPr>
      <t> </t>
    </r>
  </si>
  <si>
    <r>
      <t>“I am engaged in learning and know that I can ask for the help I need to achieve and thrive.”</t>
    </r>
    <r>
      <rPr>
        <sz val="9"/>
        <rFont val="Arial"/>
        <family val="2"/>
      </rPr>
      <t> </t>
    </r>
  </si>
  <si>
    <r>
      <t>“We support tamaiti to engage in a range of learning opportunities – in life, culture and education.”</t>
    </r>
    <r>
      <rPr>
        <sz val="9"/>
        <rFont val="Arial"/>
        <family val="2"/>
      </rPr>
      <t> </t>
    </r>
  </si>
  <si>
    <r>
      <t xml:space="preserve">
Health</t>
    </r>
    <r>
      <rPr>
        <sz val="9"/>
        <color rgb="FFFFFFFF"/>
        <rFont val="Arial"/>
        <family val="2"/>
      </rPr>
      <t> </t>
    </r>
  </si>
  <si>
    <r>
      <t>“I am supported to be healthy and well and to make healthy choices. I know I can talk to those around me about my health and how I am feeling.”</t>
    </r>
    <r>
      <rPr>
        <sz val="9"/>
        <rFont val="Arial"/>
        <family val="2"/>
      </rPr>
      <t> </t>
    </r>
  </si>
  <si>
    <r>
      <t>“We support tamaiti to manage their health and well-being now and into the future.”</t>
    </r>
    <r>
      <rPr>
        <sz val="9"/>
        <rFont val="Arial"/>
        <family val="2"/>
      </rPr>
      <t> </t>
    </r>
  </si>
  <si>
    <t>Partner_Name</t>
  </si>
  <si>
    <t>Partner_ID</t>
  </si>
  <si>
    <t>QA_Domain_Number</t>
  </si>
  <si>
    <t>QA_Domains</t>
  </si>
  <si>
    <t>Child_Quote</t>
  </si>
  <si>
    <t>Carer_Quote</t>
  </si>
  <si>
    <t>Whānau_Quote</t>
  </si>
  <si>
    <t>Identity</t>
  </si>
  <si>
    <r>
      <t>“I am developing my sense of self and belonging. I feel proud of who I am and am respected for my views, values and beliefs.”</t>
    </r>
    <r>
      <rPr>
        <sz val="8"/>
        <color rgb="FF000000"/>
        <rFont val="Arial"/>
        <family val="2"/>
      </rPr>
      <t> </t>
    </r>
  </si>
  <si>
    <r>
      <t>“We want all tamariki to feel proud of who they are. We advocate for tamaiti and are enabled to strengthen their sense of identity and well-being.”</t>
    </r>
    <r>
      <rPr>
        <sz val="8"/>
        <color rgb="FF000000"/>
        <rFont val="Arial"/>
        <family val="2"/>
      </rPr>
      <t> </t>
    </r>
  </si>
  <si>
    <t>Whilst there is no agreed Whānau quote to guide responses, feel free to provide answers if you would like to.</t>
  </si>
  <si>
    <t>Cultural Identity</t>
  </si>
  <si>
    <t xml:space="preserve">“My whānau, hapū and iwi help me understand where I come from and where I belong.” </t>
  </si>
  <si>
    <r>
      <t>“We are supported by whānau, hapū and other cultural experts to develop a sense of belonging for tamaiti -  to their culture, their people/tūpuna, and places/whenua.​”</t>
    </r>
    <r>
      <rPr>
        <sz val="8"/>
        <color rgb="FF000000"/>
        <rFont val="Arial"/>
        <family val="2"/>
      </rPr>
      <t> </t>
    </r>
  </si>
  <si>
    <t>Whānau Connection</t>
  </si>
  <si>
    <r>
      <t>“I am connected to whānau, my whānau are respected, and I am developing relationships and a life story with the people that are important to me.”</t>
    </r>
    <r>
      <rPr>
        <sz val="8"/>
        <color rgb="FF000000"/>
        <rFont val="Arial"/>
        <family val="2"/>
      </rPr>
      <t> </t>
    </r>
  </si>
  <si>
    <t>“We know how important whakapapa is, and we support tamaiti to keep connected. We are engaged with those who have the knowledge and wisdom to make conne</t>
  </si>
  <si>
    <t>Planning for Purposeful Care</t>
  </si>
  <si>
    <r>
      <t>“People listen to me and get to know me to understand what I want and need, and the things I need some support for. I know I will have my own space and someone to talk to when I need to.”</t>
    </r>
    <r>
      <rPr>
        <sz val="8"/>
        <color rgb="FF000000"/>
        <rFont val="Arial"/>
        <family val="2"/>
      </rPr>
      <t> </t>
    </r>
  </si>
  <si>
    <r>
      <t>“Our expertise is valued. We learn a lot from living with tamaiti and are involved in understanding and planning how best to support them.”</t>
    </r>
    <r>
      <rPr>
        <sz val="8"/>
        <color rgb="FF000000"/>
        <rFont val="Arial"/>
        <family val="2"/>
      </rPr>
      <t> </t>
    </r>
  </si>
  <si>
    <t>Preparing for Change</t>
  </si>
  <si>
    <r>
      <t>“I am supported during times of change. I know what is happening, where I will be going, and have been involved in the planning. The important adults in my life have also been involved in the planning and have the help they need to support me, including knowing the support and services I can access when I am ready to become independent.”</t>
    </r>
    <r>
      <rPr>
        <sz val="8"/>
        <color rgb="FF000000"/>
        <rFont val="Arial"/>
        <family val="2"/>
      </rPr>
      <t> </t>
    </r>
  </si>
  <si>
    <r>
      <t>“We are supported during times of change (e.g. welcoming someone new into our home, having to say goodbye, changing schools, etc.). We are involved in planning so that we know what’s happening and can help tamaiti with the move, including giving them information about the services and support they can access.”</t>
    </r>
    <r>
      <rPr>
        <sz val="8"/>
        <color rgb="FF000000"/>
        <rFont val="Arial"/>
        <family val="2"/>
      </rPr>
      <t> </t>
    </r>
  </si>
  <si>
    <t>Play, Recreation, and Community</t>
  </si>
  <si>
    <r>
      <t>“I enjoy being part of my community  and doing things I like doing, taking part in celebrations and events and playing with my friends.”</t>
    </r>
    <r>
      <rPr>
        <sz val="8"/>
        <color rgb="FF000000"/>
        <rFont val="Arial"/>
        <family val="2"/>
      </rPr>
      <t> </t>
    </r>
  </si>
  <si>
    <r>
      <t>“We encourage and support tamaiti to play and take part in activities, celebrations and opportunities they enjoy and are important to them.”</t>
    </r>
    <r>
      <rPr>
        <sz val="8"/>
        <color rgb="FF000000"/>
        <rFont val="Arial"/>
        <family val="2"/>
      </rPr>
      <t> </t>
    </r>
  </si>
  <si>
    <t>Safety</t>
  </si>
  <si>
    <r>
      <t>“People ask me and listen to me to find out how I am doing. I know they will do something if either they or I am concerned.”</t>
    </r>
    <r>
      <rPr>
        <sz val="8"/>
        <color rgb="FF000000"/>
        <rFont val="Arial"/>
        <family val="2"/>
      </rPr>
      <t> </t>
    </r>
  </si>
  <si>
    <r>
      <t>“We provide a safe and stable home for tamaiti and understand what we and others will do if there are concerns about the safety or well-being of tamaiti.”</t>
    </r>
    <r>
      <rPr>
        <sz val="8"/>
        <color rgb="FF000000"/>
        <rFont val="Arial"/>
        <family val="2"/>
      </rPr>
      <t> </t>
    </r>
  </si>
  <si>
    <t>Emotional &amp; Behavioural Needs</t>
  </si>
  <si>
    <r>
      <t>“I can safely express my emotions, am able to seek help when I need it and am guided by people who help me stay safe and well.”</t>
    </r>
    <r>
      <rPr>
        <sz val="8"/>
        <color rgb="FF000000"/>
        <rFont val="Arial"/>
        <family val="2"/>
      </rPr>
      <t> </t>
    </r>
  </si>
  <si>
    <r>
      <t>“We know about the challenges tamaiti has faced in life and are enabled to support them with any impact this has had.”</t>
    </r>
    <r>
      <rPr>
        <sz val="8"/>
        <color rgb="FF000000"/>
        <rFont val="Arial"/>
        <family val="2"/>
      </rPr>
      <t> </t>
    </r>
  </si>
  <si>
    <t>Education &amp; Learning</t>
  </si>
  <si>
    <r>
      <t>“I am engaged in learning and know that I can ask for the help I need to achieve and thrive.”</t>
    </r>
    <r>
      <rPr>
        <sz val="8"/>
        <color rgb="FF000000"/>
        <rFont val="Arial"/>
        <family val="2"/>
      </rPr>
      <t> </t>
    </r>
  </si>
  <si>
    <r>
      <t>“We support tamaiti to engage in a range of learning opportunities – in life, culture and education.”</t>
    </r>
    <r>
      <rPr>
        <sz val="8"/>
        <color rgb="FF000000"/>
        <rFont val="Arial"/>
        <family val="2"/>
      </rPr>
      <t> </t>
    </r>
  </si>
  <si>
    <t>Health</t>
  </si>
  <si>
    <r>
      <t>“I am supported to be healthy and well and to make healthy choices. I know I can talk to those around me about my health and how I am feeling.”</t>
    </r>
    <r>
      <rPr>
        <sz val="8"/>
        <color rgb="FF000000"/>
        <rFont val="Arial"/>
        <family val="2"/>
      </rPr>
      <t> </t>
    </r>
  </si>
  <si>
    <r>
      <t>“We support tamaiti to manage their health and well-being now and into the future.”</t>
    </r>
    <r>
      <rPr>
        <sz val="8"/>
        <color rgb="FF000000"/>
        <rFont val="Arial"/>
        <family val="2"/>
      </rPr>
      <t> </t>
    </r>
  </si>
  <si>
    <t>Provider ID</t>
  </si>
  <si>
    <t>Provider_Name</t>
  </si>
  <si>
    <t>51881</t>
  </si>
  <si>
    <t>[MUMA] Manukau Urban Maori Authority</t>
  </si>
  <si>
    <t>51076</t>
  </si>
  <si>
    <t>180 Degrees Trust</t>
  </si>
  <si>
    <t>53397</t>
  </si>
  <si>
    <t>298 Youth Health</t>
  </si>
  <si>
    <t>11637</t>
  </si>
  <si>
    <t>A Safe Kapiti</t>
  </si>
  <si>
    <t>61506</t>
  </si>
  <si>
    <t>A3 Kaitiaki Ltd</t>
  </si>
  <si>
    <t>5510</t>
  </si>
  <si>
    <t>Abuse &amp; Rape Crisis Support Manawatu Incorporated</t>
  </si>
  <si>
    <t>3303</t>
  </si>
  <si>
    <t>Abuse Prevention Services Incorporated [Hibiscus Coast - Rodney]</t>
  </si>
  <si>
    <t>50668</t>
  </si>
  <si>
    <t>ACE Educators Limited</t>
  </si>
  <si>
    <t>62503</t>
  </si>
  <si>
    <t>ACG Parnell College</t>
  </si>
  <si>
    <t>8351</t>
  </si>
  <si>
    <t xml:space="preserve">Across-Te Kotahitanga O Te Wairua </t>
  </si>
  <si>
    <t>13351</t>
  </si>
  <si>
    <t>Activate Training Centre Limited</t>
  </si>
  <si>
    <t>50889</t>
  </si>
  <si>
    <t>Adapt Family Solutions Limited</t>
  </si>
  <si>
    <t>51574</t>
  </si>
  <si>
    <t>Adventure Development Limited</t>
  </si>
  <si>
    <t>62799</t>
  </si>
  <si>
    <t>Adventure Southland Limited</t>
  </si>
  <si>
    <t>3310</t>
  </si>
  <si>
    <t>Adventure Specialties Trust</t>
  </si>
  <si>
    <t>51426</t>
  </si>
  <si>
    <t>Age Concern ( Tauranga) Incorporated</t>
  </si>
  <si>
    <t>2662</t>
  </si>
  <si>
    <t>Age Concern Auckland</t>
  </si>
  <si>
    <t>14561</t>
  </si>
  <si>
    <t>Age Concern Canterbury</t>
  </si>
  <si>
    <t>2962</t>
  </si>
  <si>
    <t>Age Concern Counties Manukau Incorporated</t>
  </si>
  <si>
    <t>15751</t>
  </si>
  <si>
    <t>Age Concern Hamilton</t>
  </si>
  <si>
    <t>16367</t>
  </si>
  <si>
    <t>Age Concern Hawkes Bay Incorporated</t>
  </si>
  <si>
    <t>50162</t>
  </si>
  <si>
    <t>Age Concern Horowhenua Incorporated</t>
  </si>
  <si>
    <t>51025</t>
  </si>
  <si>
    <t xml:space="preserve">Age Concern Kaitaia &amp; Districts </t>
  </si>
  <si>
    <t>11900</t>
  </si>
  <si>
    <t>Age Concern Nelson Tasman</t>
  </si>
  <si>
    <t>14679</t>
  </si>
  <si>
    <t>Age Concern New Zealand Incorporated T/A Age Concern New Zealand National Office</t>
  </si>
  <si>
    <t>16473</t>
  </si>
  <si>
    <t>Age Concern Otago</t>
  </si>
  <si>
    <t>63883</t>
  </si>
  <si>
    <t>Age Concern Palmerston North and Districts Branch Incorporated</t>
  </si>
  <si>
    <t>14022</t>
  </si>
  <si>
    <t>Age Concern Southland</t>
  </si>
  <si>
    <t>51403</t>
  </si>
  <si>
    <t>Age Concern Taranaki Incorporated</t>
  </si>
  <si>
    <t>51040</t>
  </si>
  <si>
    <t>Age Concern Wairarapa WOOPs Incorporated</t>
  </si>
  <si>
    <t>13618</t>
  </si>
  <si>
    <t>Age Concern Wanganui</t>
  </si>
  <si>
    <t>3164</t>
  </si>
  <si>
    <t>Aiga Atia'e Pasefika Family Trust</t>
  </si>
  <si>
    <t>62284</t>
  </si>
  <si>
    <t>Aiko Consultants</t>
  </si>
  <si>
    <t>50443</t>
  </si>
  <si>
    <t>Akaroa Resource Collective Trust</t>
  </si>
  <si>
    <t>50274</t>
  </si>
  <si>
    <t>Alpine Community Development Trust</t>
  </si>
  <si>
    <t>63409</t>
  </si>
  <si>
    <t>Amy Bennett Consultancy</t>
  </si>
  <si>
    <t>3711</t>
  </si>
  <si>
    <t>Anglican Action</t>
  </si>
  <si>
    <t>9053</t>
  </si>
  <si>
    <t>Anglican Family Care Centre Incorporated</t>
  </si>
  <si>
    <t>12464</t>
  </si>
  <si>
    <t>Anglican Social Services (Hutt Valley) Trust Board</t>
  </si>
  <si>
    <t>2026</t>
  </si>
  <si>
    <t>Anglican Trust for Women and Children</t>
  </si>
  <si>
    <t>2214</t>
  </si>
  <si>
    <t>Aotea Family Support Group Charitable Trust</t>
  </si>
  <si>
    <t>2110</t>
  </si>
  <si>
    <t>Aotearoa Latin American Community Incorporated</t>
  </si>
  <si>
    <t>62669</t>
  </si>
  <si>
    <t>Aoteroa Chocolates Nz Ltd</t>
  </si>
  <si>
    <t>55378</t>
  </si>
  <si>
    <t>Applied Theatre Consultants Limited</t>
  </si>
  <si>
    <t>13657</t>
  </si>
  <si>
    <t>Aqua Management Limited</t>
  </si>
  <si>
    <t>51829</t>
  </si>
  <si>
    <t>Ara Taiohi Incorporated</t>
  </si>
  <si>
    <t>14470</t>
  </si>
  <si>
    <t>Arai Te Uru Whare Hauora limited</t>
  </si>
  <si>
    <t>52053</t>
  </si>
  <si>
    <t>Arakotini Limited</t>
  </si>
  <si>
    <t>50394</t>
  </si>
  <si>
    <t>Aranui Community Trust Incorporated</t>
  </si>
  <si>
    <t>63479</t>
  </si>
  <si>
    <t>ARO Solutions</t>
  </si>
  <si>
    <t>11252</t>
  </si>
  <si>
    <t>Aroha Ki Te Tamariki</t>
  </si>
  <si>
    <t>2401</t>
  </si>
  <si>
    <t>Arohanui Christian Trust</t>
  </si>
  <si>
    <t>14352</t>
  </si>
  <si>
    <t>Arohanui Ki Te Tangata</t>
  </si>
  <si>
    <t>50006</t>
  </si>
  <si>
    <t>Arowhenua Whanau Services</t>
  </si>
  <si>
    <t>8757</t>
  </si>
  <si>
    <t>Ashburton Safer Community Council Trust Board T/A Safer Ashburton District</t>
  </si>
  <si>
    <t>62013</t>
  </si>
  <si>
    <t>Atafu Tokelau Community Group</t>
  </si>
  <si>
    <t>52152</t>
  </si>
  <si>
    <t>ATEED</t>
  </si>
  <si>
    <t>2506</t>
  </si>
  <si>
    <t>Auckland Central Budgeting Consultants Incorporated</t>
  </si>
  <si>
    <t>12429</t>
  </si>
  <si>
    <t>Auckland Council</t>
  </si>
  <si>
    <t>16565</t>
  </si>
  <si>
    <t>Auckland District Health Board</t>
  </si>
  <si>
    <t>53883</t>
  </si>
  <si>
    <t>Auckland Dream Centre Community Trust</t>
  </si>
  <si>
    <t>50886</t>
  </si>
  <si>
    <t>Auckland North Community and Development Incorporated</t>
  </si>
  <si>
    <t>62549</t>
  </si>
  <si>
    <t>Auckland permachulture workshop ltd</t>
  </si>
  <si>
    <t>51114</t>
  </si>
  <si>
    <t>Auckland Rugby Union Incorporated</t>
  </si>
  <si>
    <t>13308</t>
  </si>
  <si>
    <t>Auckland Uniservices Limited</t>
  </si>
  <si>
    <t>61896</t>
  </si>
  <si>
    <t>Aupouri Ngatikahu-Te Rarawa Trust</t>
  </si>
  <si>
    <t>1406</t>
  </si>
  <si>
    <t>Aupouri Youth Trust</t>
  </si>
  <si>
    <t>8568</t>
  </si>
  <si>
    <t>AVIVA</t>
  </si>
  <si>
    <t>20915</t>
  </si>
  <si>
    <t>AW</t>
  </si>
  <si>
    <t>4319</t>
  </si>
  <si>
    <t>Awhina Society Incorporated</t>
  </si>
  <si>
    <t>13757</t>
  </si>
  <si>
    <t>Awhina Whanau Services Incorporated</t>
  </si>
  <si>
    <t>63526</t>
  </si>
  <si>
    <t>Babylon Community Development Charitable Trust</t>
  </si>
  <si>
    <t>13284</t>
  </si>
  <si>
    <t>Barnardos New Zealand Incorporated</t>
  </si>
  <si>
    <t>8576</t>
  </si>
  <si>
    <t>Battered Womens Trust</t>
  </si>
  <si>
    <t>1304</t>
  </si>
  <si>
    <t>Bay Of Islands Budgeting Service Trust</t>
  </si>
  <si>
    <t>1067</t>
  </si>
  <si>
    <t>Bay of Islands Counselling</t>
  </si>
  <si>
    <t>4203</t>
  </si>
  <si>
    <t>Bay of Plenty Therapy Foundation Incorporated</t>
  </si>
  <si>
    <t>53448</t>
  </si>
  <si>
    <t>Bays Youth Community Trust</t>
  </si>
  <si>
    <t>51897</t>
  </si>
  <si>
    <t>Be. Institute</t>
  </si>
  <si>
    <t>62352</t>
  </si>
  <si>
    <t>Behavioural Insights (New Zealand) Limited</t>
  </si>
  <si>
    <t>62671</t>
  </si>
  <si>
    <t>Bense Apparel Limited</t>
  </si>
  <si>
    <t>13642</t>
  </si>
  <si>
    <t>Best Care (Whakapai Hauora) Charitable Trust</t>
  </si>
  <si>
    <t>51796</t>
  </si>
  <si>
    <t>Better Blokes</t>
  </si>
  <si>
    <t>51142</t>
  </si>
  <si>
    <t>Big Brothers Big Sisters of Taranaki</t>
  </si>
  <si>
    <t>50219</t>
  </si>
  <si>
    <t>Big Buddy Mentoring Trust</t>
  </si>
  <si>
    <t>16378</t>
  </si>
  <si>
    <t>Birthright (HB) Child and Family Care Trust</t>
  </si>
  <si>
    <t>61254</t>
  </si>
  <si>
    <t>Birthright (Waikato) Te Whanautanga Tika Charitable Trust</t>
  </si>
  <si>
    <t>12552</t>
  </si>
  <si>
    <t>Birthright Hutt Valley Trust</t>
  </si>
  <si>
    <t>12355</t>
  </si>
  <si>
    <t>Birthright Kapiti Trust</t>
  </si>
  <si>
    <t>6602</t>
  </si>
  <si>
    <t>Birthright Levin Incorporated</t>
  </si>
  <si>
    <t>62962</t>
  </si>
  <si>
    <t>Birthright New Zealand</t>
  </si>
  <si>
    <t>6964</t>
  </si>
  <si>
    <t>Birthright Wanganui Incorporated</t>
  </si>
  <si>
    <t>12258</t>
  </si>
  <si>
    <t>Birthright Wellington Incorporated</t>
  </si>
  <si>
    <t>62690</t>
  </si>
  <si>
    <t>Bishop Viard College</t>
  </si>
  <si>
    <t>50687</t>
  </si>
  <si>
    <t>Bishops Action Foundation St Mary's New Plymouth</t>
  </si>
  <si>
    <t>62132</t>
  </si>
  <si>
    <t>Blue Light Ventures Inc</t>
  </si>
  <si>
    <t>50340</t>
  </si>
  <si>
    <t>Blue Light Ventures Kawerau</t>
  </si>
  <si>
    <t>51363</t>
  </si>
  <si>
    <t>Blue Light Ventures Matata</t>
  </si>
  <si>
    <t>2940</t>
  </si>
  <si>
    <t>Blue Light Ventures North Rodney</t>
  </si>
  <si>
    <t>52088</t>
  </si>
  <si>
    <t>BOP District Health Board</t>
  </si>
  <si>
    <t>52947</t>
  </si>
  <si>
    <t>Brain Injury Association Nelson</t>
  </si>
  <si>
    <t>50138</t>
  </si>
  <si>
    <t>Brainwave Trust Aotearoa</t>
  </si>
  <si>
    <t>1050</t>
  </si>
  <si>
    <t>Bream Bay Community Support Trust</t>
  </si>
  <si>
    <t>61862</t>
  </si>
  <si>
    <t>Bright Sunday</t>
  </si>
  <si>
    <t>15936</t>
  </si>
  <si>
    <t>Budget Advisory Service (Rangitaiki) Incorporated</t>
  </si>
  <si>
    <t>51200</t>
  </si>
  <si>
    <t>Brackenridge Services Limited</t>
  </si>
  <si>
    <t>15935</t>
  </si>
  <si>
    <t>Budget Advisory Service (Whakatane) Incorporated T/A Whakatane Budget Advisory</t>
  </si>
  <si>
    <t>4708</t>
  </si>
  <si>
    <t>Budget First</t>
  </si>
  <si>
    <t>8766</t>
  </si>
  <si>
    <t>Budgeting Services North Canterbury</t>
  </si>
  <si>
    <t>8961</t>
  </si>
  <si>
    <t>Buller Rural Education Activities Programme Incorporated</t>
  </si>
  <si>
    <t>63461</t>
  </si>
  <si>
    <t>Cadence Kaumoana</t>
  </si>
  <si>
    <t>53407</t>
  </si>
  <si>
    <t>Cafe for Youth Health</t>
  </si>
  <si>
    <t>13353</t>
  </si>
  <si>
    <t>Cambridge Community House Trust</t>
  </si>
  <si>
    <t>62553</t>
  </si>
  <si>
    <t>Canterbury &amp; NZ Business</t>
  </si>
  <si>
    <t>52027</t>
  </si>
  <si>
    <t>Canterbury District Health Board</t>
  </si>
  <si>
    <t>50645</t>
  </si>
  <si>
    <t>Canterbury Men's Centre</t>
  </si>
  <si>
    <t>51472</t>
  </si>
  <si>
    <t>Canterbury Refugee Council</t>
  </si>
  <si>
    <t>51740</t>
  </si>
  <si>
    <t>Canterbury Youth Workers Collective Incorporated</t>
  </si>
  <si>
    <t>29500</t>
  </si>
  <si>
    <t>Capital &amp; Coast District Health Board</t>
  </si>
  <si>
    <t>3528</t>
  </si>
  <si>
    <t>CAPS Hauraki Incorporated</t>
  </si>
  <si>
    <t>15165</t>
  </si>
  <si>
    <t>Care Waitakere Trust</t>
  </si>
  <si>
    <t>62502</t>
  </si>
  <si>
    <t>Carraway's Limited</t>
  </si>
  <si>
    <t>13360</t>
  </si>
  <si>
    <t>Catholic Family Support Services Hamilton</t>
  </si>
  <si>
    <t>8851</t>
  </si>
  <si>
    <t>Catholic Social Services Christchurch</t>
  </si>
  <si>
    <t>11505</t>
  </si>
  <si>
    <t>Catholic Social Services Wellington</t>
  </si>
  <si>
    <t>2211</t>
  </si>
  <si>
    <t>CCS Disability Action Auckland Incorporated</t>
  </si>
  <si>
    <t>52083</t>
  </si>
  <si>
    <t>CCS Disability Action Incorporated</t>
  </si>
  <si>
    <t>7100</t>
  </si>
  <si>
    <t>CCS Disability Action North Taranaki</t>
  </si>
  <si>
    <t>9064</t>
  </si>
  <si>
    <t>CCS Disability Action Otago Incorporated</t>
  </si>
  <si>
    <t>4802</t>
  </si>
  <si>
    <t>Central Connect Whare Manaaki Incorporated</t>
  </si>
  <si>
    <t>4814</t>
  </si>
  <si>
    <t>Central Hawkes Bay Budget Service Incorporated</t>
  </si>
  <si>
    <t>4807</t>
  </si>
  <si>
    <t>Central Health Limited</t>
  </si>
  <si>
    <t>50287</t>
  </si>
  <si>
    <t>Central King Country Rural Education Activities Programme (REAP)</t>
  </si>
  <si>
    <t>10056</t>
  </si>
  <si>
    <t>Central Lakes Family Services Incorporated</t>
  </si>
  <si>
    <t>10054</t>
  </si>
  <si>
    <t>Central Otago Budgeting Service Incorporated</t>
  </si>
  <si>
    <t>53027</t>
  </si>
  <si>
    <t>Central Otago Living Options Limited</t>
  </si>
  <si>
    <t>10062</t>
  </si>
  <si>
    <t>Central Otago REAP (Rural Education Activities Programme) Incorporated</t>
  </si>
  <si>
    <t>50221</t>
  </si>
  <si>
    <t>Central Plateau Reap (Rural Education Activities Programme) Incorporated</t>
  </si>
  <si>
    <t>62561</t>
  </si>
  <si>
    <t>Centre for Social Impact Ltd</t>
  </si>
  <si>
    <t>8753</t>
  </si>
  <si>
    <t>Centrecare Counselling Waimate</t>
  </si>
  <si>
    <t>11417</t>
  </si>
  <si>
    <t>Challenge 2000 Trust</t>
  </si>
  <si>
    <t>6712</t>
  </si>
  <si>
    <t>ChangeAbility</t>
  </si>
  <si>
    <t>50301</t>
  </si>
  <si>
    <t>Changemakers Refugee Forum Incorporated</t>
  </si>
  <si>
    <t>62548</t>
  </si>
  <si>
    <t>Changing Minds Trust</t>
  </si>
  <si>
    <t>14151</t>
  </si>
  <si>
    <t>Chatham Community Focus Trust</t>
  </si>
  <si>
    <t>50436</t>
  </si>
  <si>
    <t>Chatham Islands Council</t>
  </si>
  <si>
    <t>16898</t>
  </si>
  <si>
    <t>Child Matters</t>
  </si>
  <si>
    <t>50352</t>
  </si>
  <si>
    <t>Chinese Mental Health Consultation Services Trust</t>
  </si>
  <si>
    <t>8871</t>
  </si>
  <si>
    <t>Cholmondeley Children's Centre Incorporated</t>
  </si>
  <si>
    <t>8855</t>
  </si>
  <si>
    <t>Christchurch Budget Service Incorporated</t>
  </si>
  <si>
    <t>51922</t>
  </si>
  <si>
    <t>Christchurch City Council</t>
  </si>
  <si>
    <t>8771</t>
  </si>
  <si>
    <t>Christchurch City Mission</t>
  </si>
  <si>
    <t>8752</t>
  </si>
  <si>
    <t>Christchurch Early Intervention Trust</t>
  </si>
  <si>
    <t>8551</t>
  </si>
  <si>
    <t>Christchurch Methodist Mission</t>
  </si>
  <si>
    <t>8560</t>
  </si>
  <si>
    <t>Christchurch Resettlement Services Incorporated</t>
  </si>
  <si>
    <t>53533</t>
  </si>
  <si>
    <t>Christian Camping New Zealand</t>
  </si>
  <si>
    <t>50418</t>
  </si>
  <si>
    <t>Citizens Advice Bureau Wellington Incorporated</t>
  </si>
  <si>
    <t>13264</t>
  </si>
  <si>
    <t>Citizens Advice Bureaux New Zealand Incorporated</t>
  </si>
  <si>
    <t>20031</t>
  </si>
  <si>
    <t>Clinical Advisory Services Aotearoa Limited</t>
  </si>
  <si>
    <t>55177</t>
  </si>
  <si>
    <t>Clutha Development Incorporated</t>
  </si>
  <si>
    <t>13646</t>
  </si>
  <si>
    <t>CNSST Foundation</t>
  </si>
  <si>
    <t>53323</t>
  </si>
  <si>
    <t>Coast to Coast Hauora Trust</t>
  </si>
  <si>
    <t>3546</t>
  </si>
  <si>
    <t>Colville Social Service Collective Charitable Trust</t>
  </si>
  <si>
    <t>63024</t>
  </si>
  <si>
    <t>COMET Auckland</t>
  </si>
  <si>
    <t>61805</t>
  </si>
  <si>
    <t>Commonwealth Youth New Zealand</t>
  </si>
  <si>
    <t>50081</t>
  </si>
  <si>
    <t>Community Approach Trust</t>
  </si>
  <si>
    <t>52308</t>
  </si>
  <si>
    <t>Community College North Canterbury</t>
  </si>
  <si>
    <t>8484</t>
  </si>
  <si>
    <t>Community House Mid Canterbury Charitable Trust</t>
  </si>
  <si>
    <t>62573</t>
  </si>
  <si>
    <t>Community Law Centres o Aotearoa</t>
  </si>
  <si>
    <t>61959</t>
  </si>
  <si>
    <t>Community Law Wellington and Hutt Valley - Restorative Justice</t>
  </si>
  <si>
    <t>55501</t>
  </si>
  <si>
    <t>Community Link</t>
  </si>
  <si>
    <t>3504</t>
  </si>
  <si>
    <t>Community Living Ltd</t>
  </si>
  <si>
    <t>50273</t>
  </si>
  <si>
    <t>Community Networking Trust Eastern Southland Incorporated</t>
  </si>
  <si>
    <t>13267</t>
  </si>
  <si>
    <t>Community Networks Aotearoa Incorporated</t>
  </si>
  <si>
    <t>52109</t>
  </si>
  <si>
    <t>Community Research</t>
  </si>
  <si>
    <t>8463</t>
  </si>
  <si>
    <t>Community Wellbeing North Canterbury Trust</t>
  </si>
  <si>
    <t>50068</t>
  </si>
  <si>
    <t>Computerize Limited</t>
  </si>
  <si>
    <t>60151</t>
  </si>
  <si>
    <t>Connect South Incorporated</t>
  </si>
  <si>
    <t>62067</t>
  </si>
  <si>
    <t>Connect+Co</t>
  </si>
  <si>
    <t>50812</t>
  </si>
  <si>
    <t>Connected Media Charitable Trust</t>
  </si>
  <si>
    <t>6724</t>
  </si>
  <si>
    <t>Connecting Communities Wairarapa Inc</t>
  </si>
  <si>
    <t>52324</t>
  </si>
  <si>
    <t>Consultancy Advocacy and Research Trust</t>
  </si>
  <si>
    <t>3522</t>
  </si>
  <si>
    <t>Coromandel Budget Advisory Service Incorporated</t>
  </si>
  <si>
    <t>3544</t>
  </si>
  <si>
    <t>Coromandel Independent Living Trust</t>
  </si>
  <si>
    <t>50279</t>
  </si>
  <si>
    <t>Corstorphine Baptist Community Trust</t>
  </si>
  <si>
    <t>6971</t>
  </si>
  <si>
    <t>Counselling Centre (Marton) Incorporated</t>
  </si>
  <si>
    <t>1829</t>
  </si>
  <si>
    <t>Counselling Services Centre</t>
  </si>
  <si>
    <t>51923</t>
  </si>
  <si>
    <t>Counties Manukau District Health Board</t>
  </si>
  <si>
    <t>50509</t>
  </si>
  <si>
    <t>Counties Manukau Sports Foundation</t>
  </si>
  <si>
    <t>61586</t>
  </si>
  <si>
    <t>Creative HQ</t>
  </si>
  <si>
    <t>62151</t>
  </si>
  <si>
    <t>Cultivate Christchurch Limited</t>
  </si>
  <si>
    <t>61625</t>
  </si>
  <si>
    <t>Curative</t>
  </si>
  <si>
    <t>62491</t>
  </si>
  <si>
    <t>Cystic Fibrosis Association of New Zealand</t>
  </si>
  <si>
    <t>1228</t>
  </si>
  <si>
    <t>Dargaville Youth Charitable Trust</t>
  </si>
  <si>
    <t>13516</t>
  </si>
  <si>
    <t>Dayspring Trust</t>
  </si>
  <si>
    <t>3113</t>
  </si>
  <si>
    <t>De Paul House Charitable Trust Board</t>
  </si>
  <si>
    <t>61664</t>
  </si>
  <si>
    <t>Deaf Aotearoa Holdings Limited</t>
  </si>
  <si>
    <t>51733</t>
  </si>
  <si>
    <t xml:space="preserve">Deaf Aotearoa NZ </t>
  </si>
  <si>
    <t>13366</t>
  </si>
  <si>
    <t>Desert Spring Ministries Trust</t>
  </si>
  <si>
    <t>62721</t>
  </si>
  <si>
    <t>Digital Future Aotearoa</t>
  </si>
  <si>
    <t>62011</t>
  </si>
  <si>
    <t>Dream Makers Trust</t>
  </si>
  <si>
    <t>11254</t>
  </si>
  <si>
    <t>Dunedin Budget Advisory Service Incorporated</t>
  </si>
  <si>
    <t>52279</t>
  </si>
  <si>
    <t>Dunedin Community Care Trust</t>
  </si>
  <si>
    <t>62847</t>
  </si>
  <si>
    <t>E Tu Wairarapa</t>
  </si>
  <si>
    <t>8784</t>
  </si>
  <si>
    <t>Early Start Project Limited</t>
  </si>
  <si>
    <t>62027</t>
  </si>
  <si>
    <t>Earthquake Disability Leadership Group</t>
  </si>
  <si>
    <t>50231</t>
  </si>
  <si>
    <t>Eastbay Rural Education Activities [REAP] Incorporated</t>
  </si>
  <si>
    <t>51184</t>
  </si>
  <si>
    <t>Eduk8 Charitable Trust</t>
  </si>
  <si>
    <t>61526</t>
  </si>
  <si>
    <t>Ember Red Charitable Trust</t>
  </si>
  <si>
    <t>11638</t>
  </si>
  <si>
    <t>Emerge Aotearoa Limited</t>
  </si>
  <si>
    <t>50899</t>
  </si>
  <si>
    <t>Emma Robinson</t>
  </si>
  <si>
    <t>62574</t>
  </si>
  <si>
    <t>Empower Youth Trust</t>
  </si>
  <si>
    <t>51641</t>
  </si>
  <si>
    <t>Empowerment Trust</t>
  </si>
  <si>
    <t>16369</t>
  </si>
  <si>
    <t>Enabled Wairoa</t>
  </si>
  <si>
    <t>63525</t>
  </si>
  <si>
    <t>Enabling Good Lives/Ministry of Health</t>
  </si>
  <si>
    <t>62935</t>
  </si>
  <si>
    <t>Engaging Well Limited</t>
  </si>
  <si>
    <t>62147</t>
  </si>
  <si>
    <t>Environment Canterbury</t>
  </si>
  <si>
    <t>51090</t>
  </si>
  <si>
    <t>Epic Ministries Incorporated</t>
  </si>
  <si>
    <t>51970</t>
  </si>
  <si>
    <t>ESYT: Eastern Southern Youth Trust</t>
  </si>
  <si>
    <t>62556</t>
  </si>
  <si>
    <t>Excel Pacific Limited</t>
  </si>
  <si>
    <t>62918</t>
  </si>
  <si>
    <t>Explore Specialist Advice NZ</t>
  </si>
  <si>
    <t>50939</t>
  </si>
  <si>
    <t>Fale Pasifika o Aoraki Trust Society Incorporated</t>
  </si>
  <si>
    <t>51270</t>
  </si>
  <si>
    <t>Families Achieving Balance Charitable Trust</t>
  </si>
  <si>
    <t>50810</t>
  </si>
  <si>
    <t>Family &amp; Financial Solutions Trust</t>
  </si>
  <si>
    <t>2952</t>
  </si>
  <si>
    <t>Family Action</t>
  </si>
  <si>
    <t>62365</t>
  </si>
  <si>
    <t>Dine Academy Trust</t>
  </si>
  <si>
    <t>1908</t>
  </si>
  <si>
    <t>Dingwall Trust</t>
  </si>
  <si>
    <t>50186</t>
  </si>
  <si>
    <t>Directions Youth Health Centre</t>
  </si>
  <si>
    <t>11811</t>
  </si>
  <si>
    <t>DO NOT CONTRACT Refer to Mohua SSC Trust RDA 62777Golden Bay Community Workers I</t>
  </si>
  <si>
    <t>4230</t>
  </si>
  <si>
    <t>DO NOT CONTRACT RELINQ IN PROGRESS YMCA Tauranga Incorporated</t>
  </si>
  <si>
    <t>50386</t>
  </si>
  <si>
    <t>DO NOT CONTRACT USE 4803 Hohepa Canterbury</t>
  </si>
  <si>
    <t>51969</t>
  </si>
  <si>
    <t>DO NOT USE THIS IDAdventure Southland Limited. DO NOT USE THIS ID</t>
  </si>
  <si>
    <t>13653</t>
  </si>
  <si>
    <t>Dove Group for Children</t>
  </si>
  <si>
    <t>4703</t>
  </si>
  <si>
    <t>Dove Hawkes Bay Incorporated</t>
  </si>
  <si>
    <t>13903</t>
  </si>
  <si>
    <t>Downtown Community Ministry Wellington Incorporated</t>
  </si>
  <si>
    <t>62219</t>
  </si>
  <si>
    <t>Dr. Sue Carswell</t>
  </si>
  <si>
    <t>50434</t>
  </si>
  <si>
    <t>DraftFCB</t>
  </si>
  <si>
    <t>62034</t>
  </si>
  <si>
    <t>Family Finances Service Trust - Upper Hutt</t>
  </si>
  <si>
    <t>3686</t>
  </si>
  <si>
    <t>Family Focus Rotorua</t>
  </si>
  <si>
    <t>13165</t>
  </si>
  <si>
    <t>Family Help Trust</t>
  </si>
  <si>
    <t>3527</t>
  </si>
  <si>
    <t>Family Safety Services Incorporated</t>
  </si>
  <si>
    <t>16644</t>
  </si>
  <si>
    <t>Family Success Matters</t>
  </si>
  <si>
    <t>8764</t>
  </si>
  <si>
    <t>Family Support South Canterbury Incorporated</t>
  </si>
  <si>
    <t>1409</t>
  </si>
  <si>
    <t>Far North Budgeting Management Incorporated</t>
  </si>
  <si>
    <t>52379</t>
  </si>
  <si>
    <t>Far North District Council</t>
  </si>
  <si>
    <t>1423</t>
  </si>
  <si>
    <t>Far North Rural Education Activities Programme Society</t>
  </si>
  <si>
    <t>63941</t>
  </si>
  <si>
    <t>Fave Limited</t>
  </si>
  <si>
    <t>63559</t>
  </si>
  <si>
    <t>Faylene Tunui</t>
  </si>
  <si>
    <t>13865</t>
  </si>
  <si>
    <t>Feilding and Districts Youth Board Incorporated</t>
  </si>
  <si>
    <t>7016</t>
  </si>
  <si>
    <t>Financial Freedom Trust</t>
  </si>
  <si>
    <t>62334</t>
  </si>
  <si>
    <t>FinCap</t>
  </si>
  <si>
    <t>50437</t>
  </si>
  <si>
    <t>Fiordland Community House</t>
  </si>
  <si>
    <t>62405</t>
  </si>
  <si>
    <t>First Foundation</t>
  </si>
  <si>
    <t>62701</t>
  </si>
  <si>
    <t>FLCKT LTD</t>
  </si>
  <si>
    <t>62700</t>
  </si>
  <si>
    <t>Fleur Chauvel</t>
  </si>
  <si>
    <t>58201</t>
  </si>
  <si>
    <t>Fonterra Co-operative Group Limited</t>
  </si>
  <si>
    <t>50960</t>
  </si>
  <si>
    <t>Fonua Ola Network</t>
  </si>
  <si>
    <t>50448</t>
  </si>
  <si>
    <t>Foxton Districts Budget Service</t>
  </si>
  <si>
    <t>2012</t>
  </si>
  <si>
    <t>Franklin Family Support Trust</t>
  </si>
  <si>
    <t>50163</t>
  </si>
  <si>
    <t>Gateway Housing Trust</t>
  </si>
  <si>
    <t>62504</t>
  </si>
  <si>
    <t>Gecko NZ Trust Limited</t>
  </si>
  <si>
    <t>62547</t>
  </si>
  <si>
    <t>Generation Zero Incorporated</t>
  </si>
  <si>
    <t>62335</t>
  </si>
  <si>
    <t>Genesis 1 Limited</t>
  </si>
  <si>
    <t>50362</t>
  </si>
  <si>
    <t>Genesis Youth Trust</t>
  </si>
  <si>
    <t>63408</t>
  </si>
  <si>
    <t>George Litiana Vaeau</t>
  </si>
  <si>
    <t>62442</t>
  </si>
  <si>
    <t>G-Fund Limited</t>
  </si>
  <si>
    <t>62500</t>
  </si>
  <si>
    <t>GirlBoss Ltd</t>
  </si>
  <si>
    <t>4601</t>
  </si>
  <si>
    <t>Gisborne Budget Advisory Service Incorporated</t>
  </si>
  <si>
    <t>51240</t>
  </si>
  <si>
    <t>Gisborne District Council</t>
  </si>
  <si>
    <t>2405</t>
  </si>
  <si>
    <t>Glen Innes Family Centre Charitable Trust</t>
  </si>
  <si>
    <t>50546</t>
  </si>
  <si>
    <t>Golden Bay Work Centre Trust</t>
  </si>
  <si>
    <t>15709</t>
  </si>
  <si>
    <t>Good Seed Trust</t>
  </si>
  <si>
    <t>60401</t>
  </si>
  <si>
    <t>Good Shepherd New Zealand</t>
  </si>
  <si>
    <t>11159</t>
  </si>
  <si>
    <t>Gore and Districts Community Counselling Centre Incorporated</t>
  </si>
  <si>
    <t>14003</t>
  </si>
  <si>
    <t>Gore Women's Refuge Incorporated</t>
  </si>
  <si>
    <t>2226</t>
  </si>
  <si>
    <t>Graeme Dingle Foundation</t>
  </si>
  <si>
    <t>314</t>
  </si>
  <si>
    <t>Grandparents Raising Grandchildren Trust New Zealand</t>
  </si>
  <si>
    <t>1503</t>
  </si>
  <si>
    <t>Great Potentials Foundation</t>
  </si>
  <si>
    <t>61608</t>
  </si>
  <si>
    <t>H2R Research and Consulting Limited</t>
  </si>
  <si>
    <t>59979</t>
  </si>
  <si>
    <t>Halberg Foundation</t>
  </si>
  <si>
    <t>61716</t>
  </si>
  <si>
    <t>HALT</t>
  </si>
  <si>
    <t>50722</t>
  </si>
  <si>
    <t>Hamilton City Council</t>
  </si>
  <si>
    <t>3502</t>
  </si>
  <si>
    <t>Hamilton Household Budgeting Advisory Trust T/A Hamilton Budgeting Services</t>
  </si>
  <si>
    <t>51831</t>
  </si>
  <si>
    <t>Happiness House Trust</t>
  </si>
  <si>
    <t>63218</t>
  </si>
  <si>
    <t>Hardcore Limited</t>
  </si>
  <si>
    <t>4115</t>
  </si>
  <si>
    <t>Hauraki Maori Trust Board</t>
  </si>
  <si>
    <t>7073</t>
  </si>
  <si>
    <t>Hawera Budget Advisory Service Incorporated</t>
  </si>
  <si>
    <t>53428</t>
  </si>
  <si>
    <t>Hawke's Bay District Health Board</t>
  </si>
  <si>
    <t>62541</t>
  </si>
  <si>
    <t>Hazara Afghan Youth Association</t>
  </si>
  <si>
    <t>1309</t>
  </si>
  <si>
    <t>He Iwi Kotahi Tatou Trust</t>
  </si>
  <si>
    <t>1364</t>
  </si>
  <si>
    <t>He Korowai Trust</t>
  </si>
  <si>
    <t>50104</t>
  </si>
  <si>
    <t xml:space="preserve">He Matapuna Ora Charitable Trust Board T/A Family Start Nelson </t>
  </si>
  <si>
    <t>62637</t>
  </si>
  <si>
    <t>He Oranga Wairua He Tikanga Aroha Limited</t>
  </si>
  <si>
    <t>14552</t>
  </si>
  <si>
    <t>He Waka Tapu Limited</t>
  </si>
  <si>
    <t>63152</t>
  </si>
  <si>
    <t>Health Promotion Agency</t>
  </si>
  <si>
    <t>62317</t>
  </si>
  <si>
    <t>Health Star Pacific Trust</t>
  </si>
  <si>
    <t>2902</t>
  </si>
  <si>
    <t>Hearts &amp; Minds NZ Incorporated</t>
  </si>
  <si>
    <t>13520</t>
  </si>
  <si>
    <t>Helensville Women and Family Centre</t>
  </si>
  <si>
    <t>2507</t>
  </si>
  <si>
    <t>HELP</t>
  </si>
  <si>
    <t>3217</t>
  </si>
  <si>
    <t>Henderson Budget Service Incorporated</t>
  </si>
  <si>
    <t>50614</t>
  </si>
  <si>
    <t>Key Assets</t>
  </si>
  <si>
    <t>31705</t>
  </si>
  <si>
    <t>Kia Timata Ano Trust</t>
  </si>
  <si>
    <t>50998</t>
  </si>
  <si>
    <t>KidsCan Charitable Trust</t>
  </si>
  <si>
    <t>54827</t>
  </si>
  <si>
    <t>Kidz Need Dadz</t>
  </si>
  <si>
    <t>51637</t>
  </si>
  <si>
    <t xml:space="preserve">Kidz Social Services </t>
  </si>
  <si>
    <t>62015</t>
  </si>
  <si>
    <t>Kiistone</t>
  </si>
  <si>
    <t>63258</t>
  </si>
  <si>
    <t>Kiko Solutions LTD</t>
  </si>
  <si>
    <t>53316</t>
  </si>
  <si>
    <t>Kimiora</t>
  </si>
  <si>
    <t>8566</t>
  </si>
  <si>
    <t>Kingdom Resources Limited</t>
  </si>
  <si>
    <t>63693</t>
  </si>
  <si>
    <t>Kiribati Federation Aotearoa</t>
  </si>
  <si>
    <t>61928</t>
  </si>
  <si>
    <t>Henderson High School</t>
  </si>
  <si>
    <t>15181</t>
  </si>
  <si>
    <t>Hestia Rodney Women's Refuge</t>
  </si>
  <si>
    <t>8418</t>
  </si>
  <si>
    <t>Highbury Whanau Centre</t>
  </si>
  <si>
    <t>61428</t>
  </si>
  <si>
    <t>Hikoi Koutou Charitable Trust</t>
  </si>
  <si>
    <t>8256</t>
  </si>
  <si>
    <t>Hinengakau Maatua Whangai</t>
  </si>
  <si>
    <t>54551</t>
  </si>
  <si>
    <t>Hit Play Limited</t>
  </si>
  <si>
    <t>51144</t>
  </si>
  <si>
    <t>Hoani Waititi Marae Trust</t>
  </si>
  <si>
    <t>4803</t>
  </si>
  <si>
    <t>Hohepa Services Limited</t>
  </si>
  <si>
    <t>50240</t>
  </si>
  <si>
    <t>Hokianga Health Enterprise Trust</t>
  </si>
  <si>
    <t>2213</t>
  </si>
  <si>
    <t>Home and Family Counselling Incorporated</t>
  </si>
  <si>
    <t>2901</t>
  </si>
  <si>
    <t>Homebuilders Family Services North Rodney Incorporated</t>
  </si>
  <si>
    <t>20904</t>
  </si>
  <si>
    <t>Homebuilders West Coast Trust Board</t>
  </si>
  <si>
    <t>62340</t>
  </si>
  <si>
    <t>Homecare Medical (NZ) Limited Partnership</t>
  </si>
  <si>
    <t>62516</t>
  </si>
  <si>
    <t>Homecare Medical/Ministry of Health</t>
  </si>
  <si>
    <t>19668</t>
  </si>
  <si>
    <t>Homes of Hope Charitable Trust</t>
  </si>
  <si>
    <t>50675</t>
  </si>
  <si>
    <t>Horowhenua District Council Community Development Division</t>
  </si>
  <si>
    <t>6608</t>
  </si>
  <si>
    <t>Horowhenua Family Support Service</t>
  </si>
  <si>
    <t>13647</t>
  </si>
  <si>
    <t>Horowhenua Family Violence Intervention Programme Incorporated</t>
  </si>
  <si>
    <t>8369</t>
  </si>
  <si>
    <t>Housing Advice Centre (Palmerston North) Incorporated</t>
  </si>
  <si>
    <t>2111</t>
  </si>
  <si>
    <t>Huakina Development Trust Board</t>
  </si>
  <si>
    <t>63460</t>
  </si>
  <si>
    <t>Huia Hawke</t>
  </si>
  <si>
    <t>50662</t>
  </si>
  <si>
    <t>Hurunui District Council</t>
  </si>
  <si>
    <t>12261</t>
  </si>
  <si>
    <t>Hutt City Budget And Advocacy Service Trust Board</t>
  </si>
  <si>
    <t>50736</t>
  </si>
  <si>
    <t>Hutt Union and Community Health Service Incorporated</t>
  </si>
  <si>
    <t>51953</t>
  </si>
  <si>
    <t>Hutt Valley District Health Board</t>
  </si>
  <si>
    <t>12556</t>
  </si>
  <si>
    <t>Hutt Valley Sexual Abuse Support and Healing Incorproated</t>
  </si>
  <si>
    <t>50294</t>
  </si>
  <si>
    <t>Hutt Valley Youth Health Trust T/A Vibe</t>
  </si>
  <si>
    <t>62656</t>
  </si>
  <si>
    <t>HYA Limited</t>
  </si>
  <si>
    <t>13273</t>
  </si>
  <si>
    <t>IDEA Services Limited</t>
  </si>
  <si>
    <t>62703</t>
  </si>
  <si>
    <t>Identity Consulting Est. 2017 Limited</t>
  </si>
  <si>
    <t>61438</t>
  </si>
  <si>
    <t>Ignite Sport Trust</t>
  </si>
  <si>
    <t>62920</t>
  </si>
  <si>
    <t>Ignited Wellbeing Limited</t>
  </si>
  <si>
    <t>1872</t>
  </si>
  <si>
    <t>IHC</t>
  </si>
  <si>
    <t>62338</t>
  </si>
  <si>
    <t>Immerse Charitable Trust</t>
  </si>
  <si>
    <t>62529</t>
  </si>
  <si>
    <t>Ingenious Educational Xperiences</t>
  </si>
  <si>
    <t>62193</t>
  </si>
  <si>
    <t>Innov8 Group Limited</t>
  </si>
  <si>
    <t>57901</t>
  </si>
  <si>
    <t>Innovate Change Limited</t>
  </si>
  <si>
    <t>63514</t>
  </si>
  <si>
    <t>Innovation Unit</t>
  </si>
  <si>
    <t>61719</t>
  </si>
  <si>
    <t>InOvation</t>
  </si>
  <si>
    <t>56028</t>
  </si>
  <si>
    <t>InsideOUT Koaro</t>
  </si>
  <si>
    <t>62536</t>
  </si>
  <si>
    <t>Inspire Church Taupo Trust</t>
  </si>
  <si>
    <t>51716</t>
  </si>
  <si>
    <t>Inspiring Communities</t>
  </si>
  <si>
    <t>53298</t>
  </si>
  <si>
    <t>Inspiring Stories Trust</t>
  </si>
  <si>
    <t>1841</t>
  </si>
  <si>
    <t>Iosis Limited</t>
  </si>
  <si>
    <t>51859</t>
  </si>
  <si>
    <t>Islamic Womens Council of New Zealand [IWCNZ]</t>
  </si>
  <si>
    <t>51210</t>
  </si>
  <si>
    <t>Island Child Charitable Trust NZ</t>
  </si>
  <si>
    <t>1102</t>
  </si>
  <si>
    <t>Jigsaw North</t>
  </si>
  <si>
    <t>8153</t>
  </si>
  <si>
    <t>Jigsaw Whanganui</t>
  </si>
  <si>
    <t>62644</t>
  </si>
  <si>
    <t>Jonesy's Youth Foundation</t>
  </si>
  <si>
    <t>52064</t>
  </si>
  <si>
    <t>Journey Church</t>
  </si>
  <si>
    <t>14023</t>
  </si>
  <si>
    <t>Jubilee Budget Advisory Service Limited</t>
  </si>
  <si>
    <t>52098</t>
  </si>
  <si>
    <t>Kahui Tu Kaha Limited</t>
  </si>
  <si>
    <t>4501</t>
  </si>
  <si>
    <t>Kahungunu Executive Ki Te Wairoa Charitable Trust</t>
  </si>
  <si>
    <t>62893</t>
  </si>
  <si>
    <t>Kahungunu Ki Tamaki nui-a-Rua Trust</t>
  </si>
  <si>
    <t>50946</t>
  </si>
  <si>
    <t>Kahungunu Ki Wairarapa Charitable Trust</t>
  </si>
  <si>
    <t>11405</t>
  </si>
  <si>
    <t>Kahungunu Whanau Services</t>
  </si>
  <si>
    <t>50446</t>
  </si>
  <si>
    <t>Kaikoura District Council</t>
  </si>
  <si>
    <t>62354</t>
  </si>
  <si>
    <t>Kaikoura High School</t>
  </si>
  <si>
    <t>3714</t>
  </si>
  <si>
    <t>Kainga Aroha Society Incorporated</t>
  </si>
  <si>
    <t>51802</t>
  </si>
  <si>
    <t>Kaipara Budgeting</t>
  </si>
  <si>
    <t>54126</t>
  </si>
  <si>
    <t>Kaipatiki Youth Development</t>
  </si>
  <si>
    <t>59352</t>
  </si>
  <si>
    <t>Kaitiaki Research and Evaluation Limited</t>
  </si>
  <si>
    <t>62167</t>
  </si>
  <si>
    <t>Kapa Haka Kura Tuarua Incorporated Society</t>
  </si>
  <si>
    <t>50823</t>
  </si>
  <si>
    <t>Kapai Kaiti</t>
  </si>
  <si>
    <t>12360</t>
  </si>
  <si>
    <t>Kapiti Family Budgeting Service Incorporated</t>
  </si>
  <si>
    <t>51780</t>
  </si>
  <si>
    <t>Kapiti Impact Trust</t>
  </si>
  <si>
    <t>50050</t>
  </si>
  <si>
    <t>Kapiti Living Without Violence Charitable Trust</t>
  </si>
  <si>
    <t>12359</t>
  </si>
  <si>
    <t>Kapiti Women's Health Collective Incorporated</t>
  </si>
  <si>
    <t>4235</t>
  </si>
  <si>
    <t>Katikati Community Resource Centre Inc. trading as Katikati Community Centre</t>
  </si>
  <si>
    <t>62531</t>
  </si>
  <si>
    <t>Katikati Maori Wardens Charitable Trust Association</t>
  </si>
  <si>
    <t>16859</t>
  </si>
  <si>
    <t>K'Aute Pasifika Trust</t>
  </si>
  <si>
    <t>3801</t>
  </si>
  <si>
    <t>Kawerau Youth Care Centre Trust - trading as Manna Integrated Services</t>
  </si>
  <si>
    <t>62087</t>
  </si>
  <si>
    <t>KB Content and Creative</t>
  </si>
  <si>
    <t>15753</t>
  </si>
  <si>
    <t>Kirikiriroa Family Services Trust</t>
  </si>
  <si>
    <t>50625</t>
  </si>
  <si>
    <t>Kite Rapu I Te Ora Trust</t>
  </si>
  <si>
    <t>52438</t>
  </si>
  <si>
    <t>Kites Trust</t>
  </si>
  <si>
    <t>62585</t>
  </si>
  <si>
    <t>Ko Tuwharetoa Te Iwi Charitable Trust</t>
  </si>
  <si>
    <t>12154</t>
  </si>
  <si>
    <t>Kokiri Marae Keriana Olsen Trust</t>
  </si>
  <si>
    <t>62897</t>
  </si>
  <si>
    <t>Kokotala Limited</t>
  </si>
  <si>
    <t>12455</t>
  </si>
  <si>
    <t>Koraunui Marae Charitable Trust</t>
  </si>
  <si>
    <t>62316</t>
  </si>
  <si>
    <t>Koraunui School</t>
  </si>
  <si>
    <t>61636</t>
  </si>
  <si>
    <t>Korowai Tumanako</t>
  </si>
  <si>
    <t>53778</t>
  </si>
  <si>
    <t>Kotahitanga Limited</t>
  </si>
  <si>
    <t>62527</t>
  </si>
  <si>
    <t>Kowhai Consulting Limited</t>
  </si>
  <si>
    <t>16027</t>
  </si>
  <si>
    <t>Kumarani Productions</t>
  </si>
  <si>
    <t>50141</t>
  </si>
  <si>
    <t>51360</t>
  </si>
  <si>
    <t>KYS One Stop Shop Trust</t>
  </si>
  <si>
    <t>51918</t>
  </si>
  <si>
    <t>Lakes District Health Board</t>
  </si>
  <si>
    <t>3044</t>
  </si>
  <si>
    <t>Lalotoa I Aotearoa Community and Social Services Trust</t>
  </si>
  <si>
    <t>63328</t>
  </si>
  <si>
    <t>Langima'a Oceania Counselling Services</t>
  </si>
  <si>
    <t>62559</t>
  </si>
  <si>
    <t>Learncoach Limited</t>
  </si>
  <si>
    <t>20230</t>
  </si>
  <si>
    <t>Levin Christian Care Trust T/A Christian Counselling Centre</t>
  </si>
  <si>
    <t>58803</t>
  </si>
  <si>
    <t>Libby Hakaraia</t>
  </si>
  <si>
    <t>50321</t>
  </si>
  <si>
    <t>Life Skills for Life</t>
  </si>
  <si>
    <t>7014</t>
  </si>
  <si>
    <t>Life To The Max Trust T/A Life to the Max Wanganui</t>
  </si>
  <si>
    <t>50083</t>
  </si>
  <si>
    <t>Life to the Max, Horowhenua Trust</t>
  </si>
  <si>
    <t>62745</t>
  </si>
  <si>
    <t>Lifebooks- Empowering Parents</t>
  </si>
  <si>
    <t>2408</t>
  </si>
  <si>
    <t>Lifeline Aotearoa</t>
  </si>
  <si>
    <t>3613</t>
  </si>
  <si>
    <t>Lifelink/Samaritans Incorporated</t>
  </si>
  <si>
    <t>62481</t>
  </si>
  <si>
    <t>LIFT Social Enterprise</t>
  </si>
  <si>
    <t>14001</t>
  </si>
  <si>
    <t>Lighthouse Southland Incorporated</t>
  </si>
  <si>
    <t>62362</t>
  </si>
  <si>
    <t>Limitless Charitable Trust</t>
  </si>
  <si>
    <t>13362</t>
  </si>
  <si>
    <t>Link House Trust</t>
  </si>
  <si>
    <t>62178</t>
  </si>
  <si>
    <t>Literacy North Otago</t>
  </si>
  <si>
    <t>2234</t>
  </si>
  <si>
    <t>Living Without Violence (Waiheke Network) Incorporated</t>
  </si>
  <si>
    <t>61759</t>
  </si>
  <si>
    <t>LPS Media Solutions</t>
  </si>
  <si>
    <t>16944</t>
  </si>
  <si>
    <t>Maataa Waka Ki Te Tau Ihu Trust</t>
  </si>
  <si>
    <t>63497</t>
  </si>
  <si>
    <t>Maataatoa Limited</t>
  </si>
  <si>
    <t>50439</t>
  </si>
  <si>
    <t xml:space="preserve">MacKenzie Community Enhancement Board Incorporated </t>
  </si>
  <si>
    <t>62652</t>
  </si>
  <si>
    <t>Mad Ave Community</t>
  </si>
  <si>
    <t>63901</t>
  </si>
  <si>
    <t>Mahu Vision Community Trust</t>
  </si>
  <si>
    <t>20401</t>
  </si>
  <si>
    <t>Maketu Health &amp; Social Services T/A Maketu Social Services</t>
  </si>
  <si>
    <t>51449</t>
  </si>
  <si>
    <t>Malamalama Moni Aoga Amata EFKS PN / Sei Aute After School Programme</t>
  </si>
  <si>
    <t>59651</t>
  </si>
  <si>
    <t>Malatest International</t>
  </si>
  <si>
    <t>11701</t>
  </si>
  <si>
    <t>Male Room</t>
  </si>
  <si>
    <t>51093</t>
  </si>
  <si>
    <t>Male Support Services, Waikato</t>
  </si>
  <si>
    <t>62074</t>
  </si>
  <si>
    <t>Male Survivors  Aotearoa</t>
  </si>
  <si>
    <t>63265</t>
  </si>
  <si>
    <t>Male Survivors Bay of Plenty Trust</t>
  </si>
  <si>
    <t>16628</t>
  </si>
  <si>
    <t>Male Survivors Of Sexual Abuse Trust</t>
  </si>
  <si>
    <t>61340</t>
  </si>
  <si>
    <t>Male Survivors of Sexual Abuse Trust Otago</t>
  </si>
  <si>
    <t>61102</t>
  </si>
  <si>
    <t>Male Survivors of Sexual Abuse Trust Wellington</t>
  </si>
  <si>
    <t>3208</t>
  </si>
  <si>
    <t>Man Alive Charitable Trust</t>
  </si>
  <si>
    <t>3677</t>
  </si>
  <si>
    <t>Mana Social Services Trust</t>
  </si>
  <si>
    <t>50144</t>
  </si>
  <si>
    <t>Manaaki Ora Trust trading as Tipu Ora</t>
  </si>
  <si>
    <t>6504</t>
  </si>
  <si>
    <t>Manawatu Alternatives to Violence Incorporated</t>
  </si>
  <si>
    <t>13852</t>
  </si>
  <si>
    <t>Manawatu Home Budgeting Service Incorporated</t>
  </si>
  <si>
    <t>51180</t>
  </si>
  <si>
    <t>Manawatu Multicultural Council Incorporated</t>
  </si>
  <si>
    <t>6505</t>
  </si>
  <si>
    <t>Manawatu Rural Support Service Incorporated</t>
  </si>
  <si>
    <t>8368</t>
  </si>
  <si>
    <t>Manawatu Tenants Union Incorporated</t>
  </si>
  <si>
    <t>63913</t>
  </si>
  <si>
    <t>Manawhenua Ki Waitaha</t>
  </si>
  <si>
    <t>8367</t>
  </si>
  <si>
    <t>Manchester House Social Services Society Incorporated</t>
  </si>
  <si>
    <t>4303</t>
  </si>
  <si>
    <t>Mangakino Community Agency Incorporated</t>
  </si>
  <si>
    <t>1832</t>
  </si>
  <si>
    <t>Mangere Budgeting Service</t>
  </si>
  <si>
    <t>1950</t>
  </si>
  <si>
    <t>Mangere East After School Care, Community Education and Study Support Trust T/A</t>
  </si>
  <si>
    <t>1502</t>
  </si>
  <si>
    <t>Mangere East Family Service Centre Incorporated</t>
  </si>
  <si>
    <t>58902</t>
  </si>
  <si>
    <t>Manurewa Marae</t>
  </si>
  <si>
    <t>51589</t>
  </si>
  <si>
    <t>Maori Media Network</t>
  </si>
  <si>
    <t>50531</t>
  </si>
  <si>
    <t>Maori Women's Welfare League Wellington</t>
  </si>
  <si>
    <t>63641</t>
  </si>
  <si>
    <t>MaP Consultants</t>
  </si>
  <si>
    <t>51234</t>
  </si>
  <si>
    <t>Marlborough District Council</t>
  </si>
  <si>
    <t>50300</t>
  </si>
  <si>
    <t>Marlborough Migrant Centre</t>
  </si>
  <si>
    <t>61780</t>
  </si>
  <si>
    <t>Marlborough Youth Trust Inc</t>
  </si>
  <si>
    <t>62451</t>
  </si>
  <si>
    <t>Martin Jenkins</t>
  </si>
  <si>
    <t>6965</t>
  </si>
  <si>
    <t>Marton and District Budget Service Incorporated</t>
  </si>
  <si>
    <t>50506</t>
  </si>
  <si>
    <t xml:space="preserve">MASH Trust </t>
  </si>
  <si>
    <t>16014</t>
  </si>
  <si>
    <t>Massey University Research Services</t>
  </si>
  <si>
    <t>51398</t>
  </si>
  <si>
    <t>Masterton District Council</t>
  </si>
  <si>
    <t>6714</t>
  </si>
  <si>
    <t>Masterton Family Education and Support Centre Inc</t>
  </si>
  <si>
    <t>4207</t>
  </si>
  <si>
    <t>Matamata Household Budget Advisory Service Incorporated</t>
  </si>
  <si>
    <t>52533</t>
  </si>
  <si>
    <t>Matapuna Training Centre</t>
  </si>
  <si>
    <t>62534</t>
  </si>
  <si>
    <t>Maufanga Canterbury Community Charitable Trust</t>
  </si>
  <si>
    <t>1203</t>
  </si>
  <si>
    <t>Maungaturoto Care and Share Family Support Group</t>
  </si>
  <si>
    <t>62688</t>
  </si>
  <si>
    <t>Mauri Whanau Limited</t>
  </si>
  <si>
    <t>62460</t>
  </si>
  <si>
    <t>Mediaworks Radio</t>
  </si>
  <si>
    <t>51841</t>
  </si>
  <si>
    <t>Mental Health Education and Resource Centre</t>
  </si>
  <si>
    <t>60706</t>
  </si>
  <si>
    <t>Mental Health Solutions</t>
  </si>
  <si>
    <t>62794</t>
  </si>
  <si>
    <t>MENTOA Limited</t>
  </si>
  <si>
    <t>4229</t>
  </si>
  <si>
    <t>Merivale Community Incorporated</t>
  </si>
  <si>
    <t>62643</t>
  </si>
  <si>
    <t>Methodist Mission Northern- Splice</t>
  </si>
  <si>
    <t>16471</t>
  </si>
  <si>
    <t>Methodist Mission Southern</t>
  </si>
  <si>
    <t>1310</t>
  </si>
  <si>
    <t>Mid North Budgeting Services Trust</t>
  </si>
  <si>
    <t>1330</t>
  </si>
  <si>
    <t>Mid North Family Support</t>
  </si>
  <si>
    <t>51920</t>
  </si>
  <si>
    <t>MidCentral District Health Board</t>
  </si>
  <si>
    <t>63480</t>
  </si>
  <si>
    <t>Midlands Sexual Assault Support Services Trust</t>
  </si>
  <si>
    <t>8477</t>
  </si>
  <si>
    <t>Mid-South Island Women's Refuge and Family Safety Services Incorporated</t>
  </si>
  <si>
    <t>1201</t>
  </si>
  <si>
    <t>Miriam Centre Child Abuse Treatment and Research Trust</t>
  </si>
  <si>
    <t>62777</t>
  </si>
  <si>
    <t>Mohua Social Services</t>
  </si>
  <si>
    <t>60602</t>
  </si>
  <si>
    <t>Mokai Patea Services</t>
  </si>
  <si>
    <t>61804</t>
  </si>
  <si>
    <t>Moko Foundation</t>
  </si>
  <si>
    <t>3612</t>
  </si>
  <si>
    <t>Mokoia Community Association Incorporated</t>
  </si>
  <si>
    <t>12652</t>
  </si>
  <si>
    <t>Monte Cecilia Housing Trust</t>
  </si>
  <si>
    <t>15944</t>
  </si>
  <si>
    <t>Morrinsville Community House Incorporated</t>
  </si>
  <si>
    <t>4093</t>
  </si>
  <si>
    <t>Morrinsville Ezekiel Trust T/A Ezekiel Trust Budgeting Service</t>
  </si>
  <si>
    <t>3007</t>
  </si>
  <si>
    <t>Mother of Divine Mercy Charitable Trust</t>
  </si>
  <si>
    <t>61934</t>
  </si>
  <si>
    <t>Mothers Helpers</t>
  </si>
  <si>
    <t>13461</t>
  </si>
  <si>
    <t>Motueka Family Service Centre</t>
  </si>
  <si>
    <t>11818</t>
  </si>
  <si>
    <t>Motueka Women's Support Link Incorporated</t>
  </si>
  <si>
    <t>63495</t>
  </si>
  <si>
    <t>Motuoru Development Services Limited</t>
  </si>
  <si>
    <t>15555</t>
  </si>
  <si>
    <t>MPHS Community Trust</t>
  </si>
  <si>
    <t>6614</t>
  </si>
  <si>
    <t>Muaupoko Tribal Authority Incorporated</t>
  </si>
  <si>
    <t>62433</t>
  </si>
  <si>
    <t>MUMA Whanau Services Limited</t>
  </si>
  <si>
    <t>61452</t>
  </si>
  <si>
    <t>Murchison Sport, Recreation &amp; Cultural Centre</t>
  </si>
  <si>
    <t>62040</t>
  </si>
  <si>
    <t>Murihiku Maori and Pasifika Cultural Trust</t>
  </si>
  <si>
    <t>14778</t>
  </si>
  <si>
    <t>Murupara Budget Advisory Services Trust</t>
  </si>
  <si>
    <t>12466</t>
  </si>
  <si>
    <t>Naku Enei Tamariki Incorporated</t>
  </si>
  <si>
    <t>50114</t>
  </si>
  <si>
    <t>Napier City Council</t>
  </si>
  <si>
    <t>4809</t>
  </si>
  <si>
    <t>Napier Family Centre Incorporated</t>
  </si>
  <si>
    <t>13272</t>
  </si>
  <si>
    <t>National Collective of Independent  Women's Refuges Incorporated</t>
  </si>
  <si>
    <t>13265</t>
  </si>
  <si>
    <t>National Council Of Women Of New Zealand Incorporated</t>
  </si>
  <si>
    <t>62035</t>
  </si>
  <si>
    <t>National Hau Ora Coalition</t>
  </si>
  <si>
    <t>25531</t>
  </si>
  <si>
    <t>Neighbourhood Trust</t>
  </si>
  <si>
    <t>50529</t>
  </si>
  <si>
    <t>Nelson Bays Primary Health Trust</t>
  </si>
  <si>
    <t>51303</t>
  </si>
  <si>
    <t>Nelson City Council</t>
  </si>
  <si>
    <t>51919</t>
  </si>
  <si>
    <t>Nelson Marlborough District Health Board</t>
  </si>
  <si>
    <t>11815</t>
  </si>
  <si>
    <t>Nelson Women's Support Incorporated</t>
  </si>
  <si>
    <t>62286</t>
  </si>
  <si>
    <t>Netball New Zealand</t>
  </si>
  <si>
    <t>53881</t>
  </si>
  <si>
    <t>New Foundations Trust</t>
  </si>
  <si>
    <t>62450</t>
  </si>
  <si>
    <t>New Life Charitable Trust</t>
  </si>
  <si>
    <t>7068</t>
  </si>
  <si>
    <t>New Plymouth Budget Advisory Service Incorporated</t>
  </si>
  <si>
    <t>63253</t>
  </si>
  <si>
    <t>New Zealand Association for Migration and Investment Incorporated</t>
  </si>
  <si>
    <t>62236</t>
  </si>
  <si>
    <t>New Zealand Choral Federation Incorporated</t>
  </si>
  <si>
    <t>13266</t>
  </si>
  <si>
    <t>New Zealand Council Of Christian Social Services</t>
  </si>
  <si>
    <t>2626</t>
  </si>
  <si>
    <t>New Zealand Family and Foster Care Federation Incorporated</t>
  </si>
  <si>
    <t>60926</t>
  </si>
  <si>
    <t>New Zealand Fashion Week</t>
  </si>
  <si>
    <t>50554</t>
  </si>
  <si>
    <t>New Zealand Federation of Multicultural Councils Incorporated</t>
  </si>
  <si>
    <t>63752</t>
  </si>
  <si>
    <t>New Zealand Kiribati National Council</t>
  </si>
  <si>
    <t>62235</t>
  </si>
  <si>
    <t>New Zealand National Committee for Unicef Trust Board</t>
  </si>
  <si>
    <t>61865</t>
  </si>
  <si>
    <t>New Zealand National Refugee Network</t>
  </si>
  <si>
    <t>63180</t>
  </si>
  <si>
    <t>New Zealand Positive Energy Association Incorporated</t>
  </si>
  <si>
    <t>53676</t>
  </si>
  <si>
    <t>New Zealand Red Cross Incorporated</t>
  </si>
  <si>
    <t>51011</t>
  </si>
  <si>
    <t>New Zealand Sikh Womens Association</t>
  </si>
  <si>
    <t>11626</t>
  </si>
  <si>
    <t>Newtown Budgeting And Advocacy Service Incorporated</t>
  </si>
  <si>
    <t>63545</t>
  </si>
  <si>
    <t>NFACT</t>
  </si>
  <si>
    <t>1424</t>
  </si>
  <si>
    <t>Nga Hoe Horo Canoe Club Pawarenga T/A Nga Hoe Horo O Pawarenga</t>
  </si>
  <si>
    <t>25000</t>
  </si>
  <si>
    <t>Nga Kete Matauranga Pounamu Charitable Trust</t>
  </si>
  <si>
    <t>56351</t>
  </si>
  <si>
    <t>Nga Mataapuna Oranga</t>
  </si>
  <si>
    <t>52593</t>
  </si>
  <si>
    <t>Nga Tai O Te Awa Trust Board</t>
  </si>
  <si>
    <t>62896</t>
  </si>
  <si>
    <t>Nga Tangata Microfinance Limited</t>
  </si>
  <si>
    <t>62141</t>
  </si>
  <si>
    <t>Ngai Tahu Charitable Trust</t>
  </si>
  <si>
    <t>1302</t>
  </si>
  <si>
    <t>Ngapuhi Iwi Social Services Limited</t>
  </si>
  <si>
    <t>6599</t>
  </si>
  <si>
    <t>Ngaruawahia Community Care and Crisis Support Trust</t>
  </si>
  <si>
    <t>3747</t>
  </si>
  <si>
    <t>Ngaruawahia Community House Association Incorporated</t>
  </si>
  <si>
    <t>16895</t>
  </si>
  <si>
    <t>Ngaruawahia Tu Tangata Trust Incorporated</t>
  </si>
  <si>
    <t>3822</t>
  </si>
  <si>
    <t>Ngati Awa Social Services Trust Inc</t>
  </si>
  <si>
    <t>50342</t>
  </si>
  <si>
    <t>Ngati Hau Health and Social Services</t>
  </si>
  <si>
    <t>1411</t>
  </si>
  <si>
    <t>Ngati Kahu Social and Health Services Incorporated</t>
  </si>
  <si>
    <t>4842</t>
  </si>
  <si>
    <t>Ngati Kahungunu Iwi Inc</t>
  </si>
  <si>
    <t>4212</t>
  </si>
  <si>
    <t>Ngati Ranginui Iwi Society Incorporated</t>
  </si>
  <si>
    <t>62435</t>
  </si>
  <si>
    <t>Ngati Ruahine Charitable Trust</t>
  </si>
  <si>
    <t>7053</t>
  </si>
  <si>
    <t>Ngati Ruanui Tahua Limited</t>
  </si>
  <si>
    <t>16502</t>
  </si>
  <si>
    <t>Ngatihine Health Trust Board T/A as Ngati Hine Health Trust</t>
  </si>
  <si>
    <t>62898</t>
  </si>
  <si>
    <t>Ninja Orange Ltd T/A Test Tube</t>
  </si>
  <si>
    <t>62544</t>
  </si>
  <si>
    <t>North East Valley Community Development Project Incorporated</t>
  </si>
  <si>
    <t>16018</t>
  </si>
  <si>
    <t>North Harbour Budgeting Services Incorporated</t>
  </si>
  <si>
    <t>2915</t>
  </si>
  <si>
    <t>North Shore Budget Service</t>
  </si>
  <si>
    <t>2913</t>
  </si>
  <si>
    <t>North Shore Women's Centre</t>
  </si>
  <si>
    <t>16468</t>
  </si>
  <si>
    <t>Northern Southland Community Resource Centre Charitable Trust</t>
  </si>
  <si>
    <t>52056</t>
  </si>
  <si>
    <t>Northland District Health Board</t>
  </si>
  <si>
    <t>51528</t>
  </si>
  <si>
    <t>Northland Evangelical Movement</t>
  </si>
  <si>
    <t>51119</t>
  </si>
  <si>
    <t>Northland Hip Hop Dance Incorporated</t>
  </si>
  <si>
    <t>52608</t>
  </si>
  <si>
    <t>Northland Regional Council</t>
  </si>
  <si>
    <t>53457</t>
  </si>
  <si>
    <t>Northland Rugby Union</t>
  </si>
  <si>
    <t>62501</t>
  </si>
  <si>
    <t>Note2aplus Limited</t>
  </si>
  <si>
    <t>15611</t>
  </si>
  <si>
    <t>NZ Ethnic Social Services Trust</t>
  </si>
  <si>
    <t>51506</t>
  </si>
  <si>
    <t>NZ Ethnic Women Incorporated</t>
  </si>
  <si>
    <t>63504</t>
  </si>
  <si>
    <t>NZ Ethnic Women's Trust</t>
  </si>
  <si>
    <t>52020</t>
  </si>
  <si>
    <t>NZ Media Training.Com</t>
  </si>
  <si>
    <t>50319</t>
  </si>
  <si>
    <t>NZCare Group Limited</t>
  </si>
  <si>
    <t>62343</t>
  </si>
  <si>
    <t>NZIER</t>
  </si>
  <si>
    <t>52614</t>
  </si>
  <si>
    <t>NZTech</t>
  </si>
  <si>
    <t>62558</t>
  </si>
  <si>
    <t>O Lelei</t>
  </si>
  <si>
    <t>61402</t>
  </si>
  <si>
    <t>Oceania Media Limited</t>
  </si>
  <si>
    <t>8862</t>
  </si>
  <si>
    <t>Odyssey House Trust Christchurch</t>
  </si>
  <si>
    <t>3106</t>
  </si>
  <si>
    <t>Odyssey House Trust T/A Odyssey House Auckland</t>
  </si>
  <si>
    <t>31703</t>
  </si>
  <si>
    <t>Ohomairangi Trust</t>
  </si>
  <si>
    <t>62904</t>
  </si>
  <si>
    <t>Oi Collective Limited</t>
  </si>
  <si>
    <t>61590</t>
  </si>
  <si>
    <t>One Double Five Whare Awhina Community House Trust</t>
  </si>
  <si>
    <t>61642</t>
  </si>
  <si>
    <t>Online Education Limited</t>
  </si>
  <si>
    <t>62566</t>
  </si>
  <si>
    <t>Ormiston Junior College</t>
  </si>
  <si>
    <t>12155</t>
  </si>
  <si>
    <t xml:space="preserve">Orongomai Marae Community Centre Trust </t>
  </si>
  <si>
    <t>10082</t>
  </si>
  <si>
    <t>Otago Youth Wellness Trust</t>
  </si>
  <si>
    <t>51003</t>
  </si>
  <si>
    <t xml:space="preserve">Otahuhu Recreation  &amp; Youth Centre </t>
  </si>
  <si>
    <t>6670</t>
  </si>
  <si>
    <t>Otaki Family Budgeting Service Incorporated</t>
  </si>
  <si>
    <t>6613</t>
  </si>
  <si>
    <t>Otaki Women's Health Group Inc</t>
  </si>
  <si>
    <t>63448</t>
  </si>
  <si>
    <t>Otakou Health Limited</t>
  </si>
  <si>
    <t>1205</t>
  </si>
  <si>
    <t>Otamatea Community Services Inc</t>
  </si>
  <si>
    <t>51751</t>
  </si>
  <si>
    <t>Otara Health</t>
  </si>
  <si>
    <t>11062</t>
  </si>
  <si>
    <t>Otautau and District Community Charitable Trust</t>
  </si>
  <si>
    <t>61487</t>
  </si>
  <si>
    <t>Otorohanga Support House Whare Awhina</t>
  </si>
  <si>
    <t>4005</t>
  </si>
  <si>
    <t>Overdale Community Centre Charitable Trust</t>
  </si>
  <si>
    <t>63011</t>
  </si>
  <si>
    <t>Pacific Health Plus Limited</t>
  </si>
  <si>
    <t>54502</t>
  </si>
  <si>
    <t>Pacific Health Service Hutt Valley Incorporated</t>
  </si>
  <si>
    <t>51699</t>
  </si>
  <si>
    <t>Pacific Health Service Porirua</t>
  </si>
  <si>
    <t>14967</t>
  </si>
  <si>
    <t>Pacific Island Advisory and Cultural Trust Incorporated</t>
  </si>
  <si>
    <t>4905</t>
  </si>
  <si>
    <t>Pacific Islanders Community Trust Gisborne</t>
  </si>
  <si>
    <t>63929</t>
  </si>
  <si>
    <t>Pacific Islands Synod</t>
  </si>
  <si>
    <t>50191</t>
  </si>
  <si>
    <t>Pacific Trust Otago</t>
  </si>
  <si>
    <t>61890</t>
  </si>
  <si>
    <t>PACIFICA Incorporated</t>
  </si>
  <si>
    <t>52635</t>
  </si>
  <si>
    <t>PACT Group</t>
  </si>
  <si>
    <t>3576</t>
  </si>
  <si>
    <t>Paeroa Community Support Trust</t>
  </si>
  <si>
    <t>5524</t>
  </si>
  <si>
    <t>Pahiatua &amp; Districts Help-N-Hand Incorporated</t>
  </si>
  <si>
    <t>2004</t>
  </si>
  <si>
    <t>Pakuranga And Howick Budgeting Service Incorporated</t>
  </si>
  <si>
    <t>1933</t>
  </si>
  <si>
    <t>Pakuranga Inter-Church Charitable Trust T/A Pakuranga Counselling Centre</t>
  </si>
  <si>
    <t>13878</t>
  </si>
  <si>
    <t>Palmerston North Womens Refuge Trust (Incorporated)</t>
  </si>
  <si>
    <t>61875</t>
  </si>
  <si>
    <t>Pam Fergusson Charitable Trust</t>
  </si>
  <si>
    <t>62552</t>
  </si>
  <si>
    <t>Papa Taiao- Earthcare Ltd</t>
  </si>
  <si>
    <t>2112</t>
  </si>
  <si>
    <t>Papakura Budgeting Services Incorporated</t>
  </si>
  <si>
    <t>1916</t>
  </si>
  <si>
    <t>Papakura Marae Society Incorporated</t>
  </si>
  <si>
    <t>2130</t>
  </si>
  <si>
    <t>Papakura Support and Counselling Centre Incorporated</t>
  </si>
  <si>
    <t>1935</t>
  </si>
  <si>
    <t>Papatoetoe Adolescent Christian Trust</t>
  </si>
  <si>
    <t>63528</t>
  </si>
  <si>
    <t>POONGA (TAMIL COMMUNITY EDUCATION</t>
  </si>
  <si>
    <t>57502</t>
  </si>
  <si>
    <t>Porirua Elim Christian Centre</t>
  </si>
  <si>
    <t>19652</t>
  </si>
  <si>
    <t>Porirua Healthy Safer City Trust</t>
  </si>
  <si>
    <t>12377</t>
  </si>
  <si>
    <t>Porirua Living Without Violence - Te Noho Riri Kore Incorporated</t>
  </si>
  <si>
    <t>12101</t>
  </si>
  <si>
    <t>Porirua Whanau Centre Trust</t>
  </si>
  <si>
    <t>61521</t>
  </si>
  <si>
    <t>Positive Impact Consultancy Limited</t>
  </si>
  <si>
    <t>63044</t>
  </si>
  <si>
    <t>Post Up Production Limited</t>
  </si>
  <si>
    <t>8964</t>
  </si>
  <si>
    <t>Poutini Waiora</t>
  </si>
  <si>
    <t>12665</t>
  </si>
  <si>
    <t>Pregnancy Help Incorporated T/A Pregnancy Help Auckland</t>
  </si>
  <si>
    <t>11269</t>
  </si>
  <si>
    <t>Pregnancy Help Incorporated T/A Pregnancy Help Dunedin</t>
  </si>
  <si>
    <t>51986</t>
  </si>
  <si>
    <t>Papatoetoe Community Budgeting Service</t>
  </si>
  <si>
    <t>11409</t>
  </si>
  <si>
    <t>Parent Help Wellington Incorporated</t>
  </si>
  <si>
    <t>3501</t>
  </si>
  <si>
    <t>Parentline Charitable Trust</t>
  </si>
  <si>
    <t>8356</t>
  </si>
  <si>
    <t>Parentline Manawatu Incorporated</t>
  </si>
  <si>
    <t>62321</t>
  </si>
  <si>
    <t>PARS Incorporated</t>
  </si>
  <si>
    <t>62926</t>
  </si>
  <si>
    <t>Partners in Change Limited</t>
  </si>
  <si>
    <t>62950</t>
  </si>
  <si>
    <t>Pasefika Insights Limited</t>
  </si>
  <si>
    <t>51425</t>
  </si>
  <si>
    <t>Pathways Health Limited</t>
  </si>
  <si>
    <t>59554</t>
  </si>
  <si>
    <t>Pehiaweri Marae</t>
  </si>
  <si>
    <t>7062</t>
  </si>
  <si>
    <t>Peoples Activity Centre, Stratford Incorporated</t>
  </si>
  <si>
    <t>12262</t>
  </si>
  <si>
    <t>Petone Budget Service Incorporated</t>
  </si>
  <si>
    <t>62765</t>
  </si>
  <si>
    <t>Philanthropy New Zealand</t>
  </si>
  <si>
    <t>62457</t>
  </si>
  <si>
    <t>Pikselin Limited</t>
  </si>
  <si>
    <t>8562</t>
  </si>
  <si>
    <t>Pillars Christchurch</t>
  </si>
  <si>
    <t>2205</t>
  </si>
  <si>
    <t>Pirimai Incorporated</t>
  </si>
  <si>
    <t>15182</t>
  </si>
  <si>
    <t>Piritahi Hau Ora Trust</t>
  </si>
  <si>
    <t>62535</t>
  </si>
  <si>
    <t>Plains FM 96.9</t>
  </si>
  <si>
    <t>13783</t>
  </si>
  <si>
    <t>Pleroma Trust</t>
  </si>
  <si>
    <t>62630</t>
  </si>
  <si>
    <t>Pocketknife Ltd (previously known as Green Nineteen Ltd)</t>
  </si>
  <si>
    <t>63118</t>
  </si>
  <si>
    <t>Point and Associates (Aotearoa) Limited</t>
  </si>
  <si>
    <t>62944</t>
  </si>
  <si>
    <t>Point and Associates Limited</t>
  </si>
  <si>
    <t>50914</t>
  </si>
  <si>
    <t>Point Research Limited</t>
  </si>
  <si>
    <t>63318</t>
  </si>
  <si>
    <t>Pomare Taita Community Trust</t>
  </si>
  <si>
    <t>50247</t>
  </si>
  <si>
    <t>Pregnancy Help Incorporated T/A Pregnancy Help National</t>
  </si>
  <si>
    <t>7076</t>
  </si>
  <si>
    <t xml:space="preserve">Pregnancy Help Incorporated T/A Pregnancy Help Taranaki </t>
  </si>
  <si>
    <t>16380</t>
  </si>
  <si>
    <t>Premier Youth Training Limited</t>
  </si>
  <si>
    <t>62302</t>
  </si>
  <si>
    <t>Prepair NZ</t>
  </si>
  <si>
    <t>2805</t>
  </si>
  <si>
    <t>Presbyterian Support (Northern) T/A Family Works</t>
  </si>
  <si>
    <t>12456</t>
  </si>
  <si>
    <t>Presbyterian Support Central T/A Family Works Wellington</t>
  </si>
  <si>
    <t>12868</t>
  </si>
  <si>
    <t>Presbyterian Support East Coast</t>
  </si>
  <si>
    <t>9051</t>
  </si>
  <si>
    <t>Presbyterian Support Otago Incorporated</t>
  </si>
  <si>
    <t>8458</t>
  </si>
  <si>
    <t>Presbyterian Support South Canterbury Incorporated</t>
  </si>
  <si>
    <t>11064</t>
  </si>
  <si>
    <t>Presbyterian Support Southland</t>
  </si>
  <si>
    <t>8790</t>
  </si>
  <si>
    <t>Presbyterian Support Upper South Island</t>
  </si>
  <si>
    <t>62366</t>
  </si>
  <si>
    <t>Priority One</t>
  </si>
  <si>
    <t>3705</t>
  </si>
  <si>
    <t>Prisoners' Aid and Rehabilitation Society of the Waikato District Incorporated</t>
  </si>
  <si>
    <t>62658</t>
  </si>
  <si>
    <t>Properly Ltd</t>
  </si>
  <si>
    <t>50729</t>
  </si>
  <si>
    <t>Purapura Whetu Trust</t>
  </si>
  <si>
    <t>25551</t>
  </si>
  <si>
    <t>Queenstown Lakes District Council</t>
  </si>
  <si>
    <t>62655</t>
  </si>
  <si>
    <t>Quick Sense Holdings Limited</t>
  </si>
  <si>
    <t>51735</t>
  </si>
  <si>
    <t>Q-Youth Incorporated</t>
  </si>
  <si>
    <t>1343</t>
  </si>
  <si>
    <t>R. Tucker Thompson Sail Training Trust</t>
  </si>
  <si>
    <t>50928</t>
  </si>
  <si>
    <t>R13 Youth Development Trust</t>
  </si>
  <si>
    <t>16011</t>
  </si>
  <si>
    <t>RainbowYOUTH</t>
  </si>
  <si>
    <t>20077</t>
  </si>
  <si>
    <t>Rakeiwhenua Trust</t>
  </si>
  <si>
    <t>57153</t>
  </si>
  <si>
    <t>Rangiora High School</t>
  </si>
  <si>
    <t>12864</t>
  </si>
  <si>
    <t>Rangitane o Tamaki nui a Rua Inc</t>
  </si>
  <si>
    <t>6721</t>
  </si>
  <si>
    <t>Rangitane O Wairarapa Incorporated</t>
  </si>
  <si>
    <t>51014</t>
  </si>
  <si>
    <t>Ranui Baptist Community Care</t>
  </si>
  <si>
    <t>11151</t>
  </si>
  <si>
    <t>Rape and Abuse Support Centre Southland Incorporated</t>
  </si>
  <si>
    <t>4013</t>
  </si>
  <si>
    <t>Rape And Sexual Abuse Healing Centre Incorporated</t>
  </si>
  <si>
    <t>11251</t>
  </si>
  <si>
    <t>Rape Crisis (Dunedin) Incorporated</t>
  </si>
  <si>
    <t>4606</t>
  </si>
  <si>
    <t>Rape Crisis Gisborne Incorporated</t>
  </si>
  <si>
    <t>2320</t>
  </si>
  <si>
    <t>Rape Prevention Education</t>
  </si>
  <si>
    <t>51486</t>
  </si>
  <si>
    <t>Rauawaawa Kaumatua Charitable Trust</t>
  </si>
  <si>
    <t>3712</t>
  </si>
  <si>
    <t>Raukawa Charitable Trust Board</t>
  </si>
  <si>
    <t>62082</t>
  </si>
  <si>
    <t>Raukawa Whanau Ora Limited</t>
  </si>
  <si>
    <t>3161</t>
  </si>
  <si>
    <t>Raukura Hauora O Tainui Trust</t>
  </si>
  <si>
    <t>63630</t>
  </si>
  <si>
    <t>Raymond Kumar (aka Moko Tauariki)</t>
  </si>
  <si>
    <t>62125</t>
  </si>
  <si>
    <t>Reconnect Family Services Limited</t>
  </si>
  <si>
    <t>51009</t>
  </si>
  <si>
    <t>Recreate NZ</t>
  </si>
  <si>
    <t>13671</t>
  </si>
  <si>
    <t>Reflections Counselling Service</t>
  </si>
  <si>
    <t>62156</t>
  </si>
  <si>
    <t>Renew Brighton</t>
  </si>
  <si>
    <t>2936</t>
  </si>
  <si>
    <t>RESPECT</t>
  </si>
  <si>
    <t>62303</t>
  </si>
  <si>
    <t>Ripple Research Design and Evaluation</t>
  </si>
  <si>
    <t>62572</t>
  </si>
  <si>
    <t>Ririe Limited</t>
  </si>
  <si>
    <t>8164</t>
  </si>
  <si>
    <t>Rise Stopping Violence Service Trust</t>
  </si>
  <si>
    <t>11163</t>
  </si>
  <si>
    <t>Riverton Community Charitable Trust</t>
  </si>
  <si>
    <t>51416</t>
  </si>
  <si>
    <t>Rock Quest Promotions Limited</t>
  </si>
  <si>
    <t>2501</t>
  </si>
  <si>
    <t>Roman Catholic Diocese of Auckland Ecclesiastical Goods Trust</t>
  </si>
  <si>
    <t>10053</t>
  </si>
  <si>
    <t>Roman Catholic Diocese of Dunedin Catholic Social Services</t>
  </si>
  <si>
    <t>4813</t>
  </si>
  <si>
    <t>Roopu A Iwi Trust</t>
  </si>
  <si>
    <t>13395</t>
  </si>
  <si>
    <t>Rosetown Community Services Trust T/A Rosetown Community Centre</t>
  </si>
  <si>
    <t>8544</t>
  </si>
  <si>
    <t>Rostrevor House Incorporated</t>
  </si>
  <si>
    <t>3602</t>
  </si>
  <si>
    <t>Rotorua Budget Advisory Service Incorporated</t>
  </si>
  <si>
    <t>50816</t>
  </si>
  <si>
    <t>Rotorua Community Youth Centre Trust</t>
  </si>
  <si>
    <t>50711</t>
  </si>
  <si>
    <t>Rotorua Lakes Council</t>
  </si>
  <si>
    <t>62155</t>
  </si>
  <si>
    <t>Rowley Resource Centre</t>
  </si>
  <si>
    <t>62546</t>
  </si>
  <si>
    <t>Royal New Zealand Foundation of the Blind Incorporated</t>
  </si>
  <si>
    <t>12557</t>
  </si>
  <si>
    <t>Royal New Zealand Plunket Trust</t>
  </si>
  <si>
    <t>50654</t>
  </si>
  <si>
    <t>Ruapehu District Council</t>
  </si>
  <si>
    <t>4243</t>
  </si>
  <si>
    <t>Runanga Ngai Tamawhariua Incorporated</t>
  </si>
  <si>
    <t>50704</t>
  </si>
  <si>
    <t>Rural Education Activites Programmes Aotearoa NZ Incorporated</t>
  </si>
  <si>
    <t>53296</t>
  </si>
  <si>
    <t>Safe Man Safe Family</t>
  </si>
  <si>
    <t>2425</t>
  </si>
  <si>
    <t>Safe Network</t>
  </si>
  <si>
    <t>16616</t>
  </si>
  <si>
    <t>Safer Aotearoa Family Violence Prevention Network Society Incorporated</t>
  </si>
  <si>
    <t>62466</t>
  </si>
  <si>
    <t>Samoa Multimedia Group</t>
  </si>
  <si>
    <t>58203</t>
  </si>
  <si>
    <t>Sanitarium Health and Wellbeing New Zealand</t>
  </si>
  <si>
    <t>11803</t>
  </si>
  <si>
    <t>SASH Nelson Incorporated</t>
  </si>
  <si>
    <t>62225</t>
  </si>
  <si>
    <t>Sea Cleaners Trust</t>
  </si>
  <si>
    <t>2030</t>
  </si>
  <si>
    <t>Supervised Access Centres (N.Z.) Trust</t>
  </si>
  <si>
    <t>1212</t>
  </si>
  <si>
    <t>Support Of Sexually Abused For Dargaville and Districts Incorporated</t>
  </si>
  <si>
    <t>62653</t>
  </si>
  <si>
    <t>Sustainable Business Network</t>
  </si>
  <si>
    <t>11727</t>
  </si>
  <si>
    <t>SVS - Living Safe</t>
  </si>
  <si>
    <t>62763</t>
  </si>
  <si>
    <t>Sweet Beans Limited</t>
  </si>
  <si>
    <t>62387</t>
  </si>
  <si>
    <t>Search The Way Limited</t>
  </si>
  <si>
    <t>61984</t>
  </si>
  <si>
    <t>Senate Nursing Bureau Limited</t>
  </si>
  <si>
    <t>2684</t>
  </si>
  <si>
    <t>SENZ Charitable Trust</t>
  </si>
  <si>
    <t>55601</t>
  </si>
  <si>
    <t>Shakespeare Globe Centre New Zealand Trust</t>
  </si>
  <si>
    <t>16411</t>
  </si>
  <si>
    <t>Shakti Community Council Incorporated</t>
  </si>
  <si>
    <t>16901</t>
  </si>
  <si>
    <t>Shama [Hamilton Ethnic Women's Centre] T/A Shama</t>
  </si>
  <si>
    <t>50909</t>
  </si>
  <si>
    <t>Sharp Trust</t>
  </si>
  <si>
    <t>53464</t>
  </si>
  <si>
    <t>Shea Pita &amp; Associates Limited</t>
  </si>
  <si>
    <t>63594</t>
  </si>
  <si>
    <t>Sheree Bainbridge</t>
  </si>
  <si>
    <t>62539</t>
  </si>
  <si>
    <t>Shirley Boy's High School</t>
  </si>
  <si>
    <t>20901</t>
  </si>
  <si>
    <t>Shirley Community Trust</t>
  </si>
  <si>
    <t>51983</t>
  </si>
  <si>
    <t>Silver Fern MotorSport Charitable Trust</t>
  </si>
  <si>
    <t>57702</t>
  </si>
  <si>
    <t>Sir Peter Blake Trust</t>
  </si>
  <si>
    <t>61945</t>
  </si>
  <si>
    <t>Sistema Aotearoa Trust</t>
  </si>
  <si>
    <t>50107</t>
  </si>
  <si>
    <t>Skills4Living, Whanau Tautoko</t>
  </si>
  <si>
    <t>63125</t>
  </si>
  <si>
    <t>Skykiwi</t>
  </si>
  <si>
    <t>13641</t>
  </si>
  <si>
    <t>Skylight Trust</t>
  </si>
  <si>
    <t>62540</t>
  </si>
  <si>
    <t>Social Innovation New Zealand</t>
  </si>
  <si>
    <t>11640</t>
  </si>
  <si>
    <t>Social Service Providers Aotearoa Children, Family, Community Incorporated</t>
  </si>
  <si>
    <t>51828</t>
  </si>
  <si>
    <t>Society of St Vincent de Paul South Auckland District Area Council</t>
  </si>
  <si>
    <t>53154</t>
  </si>
  <si>
    <t>South Canterbury District Health Board</t>
  </si>
  <si>
    <t>1319</t>
  </si>
  <si>
    <t>South Hokianga Community Support Trust</t>
  </si>
  <si>
    <t>3171</t>
  </si>
  <si>
    <t>South Seas Health Care</t>
  </si>
  <si>
    <t>50008</t>
  </si>
  <si>
    <t>South Taranaki Whanau Centre</t>
  </si>
  <si>
    <t>53150</t>
  </si>
  <si>
    <t>South Waikato Pacific Islands Community Services</t>
  </si>
  <si>
    <t>52862</t>
  </si>
  <si>
    <t>Southern District Health Board</t>
  </si>
  <si>
    <t>53478</t>
  </si>
  <si>
    <t>Southern Rugby League</t>
  </si>
  <si>
    <t>51738</t>
  </si>
  <si>
    <t>Southland Youth One Stop Shop Trust Board</t>
  </si>
  <si>
    <t>50805</t>
  </si>
  <si>
    <t>Sowers Trust</t>
  </si>
  <si>
    <t>8854</t>
  </si>
  <si>
    <t>SPAN Charitable Trust</t>
  </si>
  <si>
    <t>1926</t>
  </si>
  <si>
    <t>Spectrum Care Trust</t>
  </si>
  <si>
    <t>50972</t>
  </si>
  <si>
    <t>Spirit of Adventure Trust Board</t>
  </si>
  <si>
    <t>51568</t>
  </si>
  <si>
    <t>Spirit of Rangatahi</t>
  </si>
  <si>
    <t>62706</t>
  </si>
  <si>
    <t>Sport Manawatu</t>
  </si>
  <si>
    <t>1042</t>
  </si>
  <si>
    <t>Sport Northland</t>
  </si>
  <si>
    <t>61398</t>
  </si>
  <si>
    <t>Sport Southland</t>
  </si>
  <si>
    <t>2813</t>
  </si>
  <si>
    <t>Sport Waitakere Trust</t>
  </si>
  <si>
    <t>51178</t>
  </si>
  <si>
    <t>Springboard Community Works</t>
  </si>
  <si>
    <t>62464</t>
  </si>
  <si>
    <t>St John Ambulance</t>
  </si>
  <si>
    <t>8553</t>
  </si>
  <si>
    <t>St John of God Hauora Trust T/A St John of God Waipuna</t>
  </si>
  <si>
    <t>4109</t>
  </si>
  <si>
    <t>St Peters Care &amp; Counselling Charitable Trust</t>
  </si>
  <si>
    <t>50132</t>
  </si>
  <si>
    <t>St Vincent de Paul Society</t>
  </si>
  <si>
    <t>50653</t>
  </si>
  <si>
    <t>Stage Challenge Foundation</t>
  </si>
  <si>
    <t>50136</t>
  </si>
  <si>
    <t>Stand for Children National Office</t>
  </si>
  <si>
    <t>51677</t>
  </si>
  <si>
    <t>Starfish Social Services Trust</t>
  </si>
  <si>
    <t>20294</t>
  </si>
  <si>
    <t>START Taranaki</t>
  </si>
  <si>
    <t>13152</t>
  </si>
  <si>
    <t>START Trust</t>
  </si>
  <si>
    <t>8483</t>
  </si>
  <si>
    <t>Stepping Stone Trust</t>
  </si>
  <si>
    <t>3131</t>
  </si>
  <si>
    <t>Stepsforward Incorporated</t>
  </si>
  <si>
    <t>62253</t>
  </si>
  <si>
    <t>Sticks 'n Stones Incorporated</t>
  </si>
  <si>
    <t>53851</t>
  </si>
  <si>
    <t>Stoney Creek Ranch</t>
  </si>
  <si>
    <t>13168</t>
  </si>
  <si>
    <t>STOP</t>
  </si>
  <si>
    <t>14101</t>
  </si>
  <si>
    <t>Stopping Violence Dunedin Incorporated</t>
  </si>
  <si>
    <t>8473</t>
  </si>
  <si>
    <t>Stopping Violence Services Christchurch Incorporated</t>
  </si>
  <si>
    <t>1636</t>
  </si>
  <si>
    <t>STRIVE Community Trust</t>
  </si>
  <si>
    <t>51503</t>
  </si>
  <si>
    <t>Sumner Bays Union Trust</t>
  </si>
  <si>
    <t>12503</t>
  </si>
  <si>
    <t>Supergrans Charitable Trust</t>
  </si>
  <si>
    <t>50410</t>
  </si>
  <si>
    <t xml:space="preserve">Supergrans Tairawhiti Trust </t>
  </si>
  <si>
    <t>57751</t>
  </si>
  <si>
    <t>Synergia Limited</t>
  </si>
  <si>
    <t>50674</t>
  </si>
  <si>
    <t>T/A Hutt City Council Community Development Division</t>
  </si>
  <si>
    <t>50678</t>
  </si>
  <si>
    <t>T/A Selwyn District Council Community Development Division</t>
  </si>
  <si>
    <t>12255</t>
  </si>
  <si>
    <t>Taeaomanino Trust</t>
  </si>
  <si>
    <t>50135</t>
  </si>
  <si>
    <t>Tai Poutini Whanau Po Kiteata Trust</t>
  </si>
  <si>
    <t>51116</t>
  </si>
  <si>
    <t>Tai Tokerau Emergency Housing Charitable Trust</t>
  </si>
  <si>
    <t>50725</t>
  </si>
  <si>
    <t>Taiohi Toa Trust</t>
  </si>
  <si>
    <t>62555</t>
  </si>
  <si>
    <t>Taiohi Whai Oranga Trust</t>
  </si>
  <si>
    <t>4555</t>
  </si>
  <si>
    <t>Tairawhiti Age Concern Inc</t>
  </si>
  <si>
    <t>53463</t>
  </si>
  <si>
    <t>Tairawhiti District Health</t>
  </si>
  <si>
    <t>62114</t>
  </si>
  <si>
    <t>Taitokerau Rugby League</t>
  </si>
  <si>
    <t>61822</t>
  </si>
  <si>
    <t>Taiwhenua - Wairoa</t>
  </si>
  <si>
    <t>11063</t>
  </si>
  <si>
    <t>Takitimu Community Development Committee Incorporated</t>
  </si>
  <si>
    <t>2414</t>
  </si>
  <si>
    <t>Tamaki Budgeting</t>
  </si>
  <si>
    <t>2431</t>
  </si>
  <si>
    <t>Tamaki Community Development Trust</t>
  </si>
  <si>
    <t>62526</t>
  </si>
  <si>
    <t>Tandm</t>
  </si>
  <si>
    <t>50199</t>
  </si>
  <si>
    <t>Taonga Education Centre Charitable Trust</t>
  </si>
  <si>
    <t>52737</t>
  </si>
  <si>
    <t>Taranaki District Health Board</t>
  </si>
  <si>
    <t>50680</t>
  </si>
  <si>
    <t>Taranaki Environmental EducationTrust</t>
  </si>
  <si>
    <t>62010</t>
  </si>
  <si>
    <t>Taranaki Futures</t>
  </si>
  <si>
    <t>50790</t>
  </si>
  <si>
    <t>Taranaki Safe Families Trust</t>
  </si>
  <si>
    <t>7082</t>
  </si>
  <si>
    <t>Taranaki Women's Refuge Charitable Trust</t>
  </si>
  <si>
    <t>8062</t>
  </si>
  <si>
    <t>Taranaki Young Peoples Trust</t>
  </si>
  <si>
    <t>63489</t>
  </si>
  <si>
    <t>Tarapuhi Vaeau</t>
  </si>
  <si>
    <t>5555</t>
  </si>
  <si>
    <t>Tararua Community Youth Services Incorporated</t>
  </si>
  <si>
    <t>5549</t>
  </si>
  <si>
    <t>Tararua REAP Rural Education Activities Programme Incorporated</t>
  </si>
  <si>
    <t>14627</t>
  </si>
  <si>
    <t>Tasman District Council</t>
  </si>
  <si>
    <t>63524</t>
  </si>
  <si>
    <t>Tatai Ora Charitable Trust</t>
  </si>
  <si>
    <t>63579</t>
  </si>
  <si>
    <t>Taulanga U Youth and Family Social Services</t>
  </si>
  <si>
    <t>1105</t>
  </si>
  <si>
    <t>Taumarere Counselling Service Incorporated</t>
  </si>
  <si>
    <t>15387</t>
  </si>
  <si>
    <t>Taumarunui Community Kokiri Trust</t>
  </si>
  <si>
    <t>13655</t>
  </si>
  <si>
    <t>Taumarunui Counselling Service Incorporated</t>
  </si>
  <si>
    <t>4314</t>
  </si>
  <si>
    <t>Taupo Budget Advisory Service Incorported</t>
  </si>
  <si>
    <t>12428</t>
  </si>
  <si>
    <t>Taupo District Council</t>
  </si>
  <si>
    <t>16360</t>
  </si>
  <si>
    <t>Taupo Family Centre Incorporated</t>
  </si>
  <si>
    <t>4219</t>
  </si>
  <si>
    <t>Tauranga Budget Advisory Service Incorporated</t>
  </si>
  <si>
    <t>4201</t>
  </si>
  <si>
    <t>Tauranga Christian Community Trust (Impac Tauranga)</t>
  </si>
  <si>
    <t>1708</t>
  </si>
  <si>
    <t>Te Whare Marama O Mangere</t>
  </si>
  <si>
    <t>4376</t>
  </si>
  <si>
    <t>Te Whare Oranga Wairua Incorporated</t>
  </si>
  <si>
    <t>8573</t>
  </si>
  <si>
    <t>Te Whare Putea Charitable Trust</t>
  </si>
  <si>
    <t>51484</t>
  </si>
  <si>
    <t>Te Whare Roimata Trust</t>
  </si>
  <si>
    <t>11563</t>
  </si>
  <si>
    <t>Te Whare Rokiroki Charitable Trust</t>
  </si>
  <si>
    <t>1842</t>
  </si>
  <si>
    <t>Te Whare Ruruhau O Meri Trust Board</t>
  </si>
  <si>
    <t>4627</t>
  </si>
  <si>
    <t>Te Whare Tu Wahine (Gisborne Womens Refuge) Incorporated</t>
  </si>
  <si>
    <t>4239</t>
  </si>
  <si>
    <t>Tauranga Living Without Violence Collective Trust</t>
  </si>
  <si>
    <t>63635</t>
  </si>
  <si>
    <t>Tauranga Whalers Sports Club</t>
  </si>
  <si>
    <t>15941</t>
  </si>
  <si>
    <t>Tauranga Women's Refuge</t>
  </si>
  <si>
    <t>61638</t>
  </si>
  <si>
    <t>Tautoko Mai</t>
  </si>
  <si>
    <t>63407</t>
  </si>
  <si>
    <t>Te Ahi Wairua O Kaikoura</t>
  </si>
  <si>
    <t>3144</t>
  </si>
  <si>
    <t>Te Aho Tapu Trust</t>
  </si>
  <si>
    <t>16017</t>
  </si>
  <si>
    <t>Te Ahurei A Rangatahi Trust</t>
  </si>
  <si>
    <t>51228</t>
  </si>
  <si>
    <t>TE AKA (2010) Charitable Trust</t>
  </si>
  <si>
    <t>16385</t>
  </si>
  <si>
    <t>Te Aka Ora Charitable Trust</t>
  </si>
  <si>
    <t>63168</t>
  </si>
  <si>
    <t>Te Ao Whetu Marama Limited</t>
  </si>
  <si>
    <t>7135</t>
  </si>
  <si>
    <t>Te Ara Pae Trust</t>
  </si>
  <si>
    <t>62053</t>
  </si>
  <si>
    <t>Te Aratika Creative Ltd</t>
  </si>
  <si>
    <t>4117</t>
  </si>
  <si>
    <t>Te Aroha Family Budgeting Services Incorporated</t>
  </si>
  <si>
    <t>61771</t>
  </si>
  <si>
    <t>Te Aroha Hutt Valley Association Incorporated</t>
  </si>
  <si>
    <t>8394</t>
  </si>
  <si>
    <t>Te Aroha Noa Community Services Trust</t>
  </si>
  <si>
    <t>62521</t>
  </si>
  <si>
    <t>Te Awa Ora Trust</t>
  </si>
  <si>
    <t>61596</t>
  </si>
  <si>
    <t>Te Awanui Hauora Trust</t>
  </si>
  <si>
    <t>61626</t>
  </si>
  <si>
    <t>Te Hau Awhiowhio o Otangarei Trust</t>
  </si>
  <si>
    <t>61733</t>
  </si>
  <si>
    <t>Te Hau Ora o Ngapuhi Limited</t>
  </si>
  <si>
    <t>3593</t>
  </si>
  <si>
    <t>Te Hauora O Ngati Haua Trust</t>
  </si>
  <si>
    <t>4578</t>
  </si>
  <si>
    <t>Te Hauora O Turanganui A Kiwa Limited (Turanga Health)</t>
  </si>
  <si>
    <t>7015</t>
  </si>
  <si>
    <t>Te Hauora Runanga O Wairarapa Incorporated</t>
  </si>
  <si>
    <t>11245</t>
  </si>
  <si>
    <t>Te Hou Ora Otepoti Incorporated</t>
  </si>
  <si>
    <t>4840</t>
  </si>
  <si>
    <t>Te Ikaroa Rangatahi Social Services Incorporated</t>
  </si>
  <si>
    <t>1605</t>
  </si>
  <si>
    <t>Te Iwi O Ngati Kahu Trust</t>
  </si>
  <si>
    <t>20800</t>
  </si>
  <si>
    <t>Te Kahui Atawhai O Te Motu Incorporated</t>
  </si>
  <si>
    <t>52777</t>
  </si>
  <si>
    <t>Te Kopu Incorporated</t>
  </si>
  <si>
    <t>62580</t>
  </si>
  <si>
    <t>Te Kopu Legal</t>
  </si>
  <si>
    <t>13259</t>
  </si>
  <si>
    <t>Te Korowai Aroha O Aotearoa Incorporated</t>
  </si>
  <si>
    <t>12169</t>
  </si>
  <si>
    <t>Te Korowai Aroha Whanau Services Trust</t>
  </si>
  <si>
    <t>4317</t>
  </si>
  <si>
    <t>Te Korowai Roopu Tautoko Incorporated</t>
  </si>
  <si>
    <t>6958</t>
  </si>
  <si>
    <t>Te Kotuku Hauora Limited</t>
  </si>
  <si>
    <t>4783</t>
  </si>
  <si>
    <t>Te Kupenga Hauora-Ahuriri</t>
  </si>
  <si>
    <t>14469</t>
  </si>
  <si>
    <t>Te Kupenga Whakaoti Mahi Patunga The National Network Of Stopping Violence</t>
  </si>
  <si>
    <t>15342</t>
  </si>
  <si>
    <t>Te Manawa Family Services Charitable Trust</t>
  </si>
  <si>
    <t>12653</t>
  </si>
  <si>
    <t>Te Manawanui Trust</t>
  </si>
  <si>
    <t>50563</t>
  </si>
  <si>
    <t>Te Manu Toroa Trust</t>
  </si>
  <si>
    <t>6989</t>
  </si>
  <si>
    <t>Te Maru O Ruahine Trust</t>
  </si>
  <si>
    <t>62094</t>
  </si>
  <si>
    <t>Te Mau Aroha Incorporated</t>
  </si>
  <si>
    <t>51452</t>
  </si>
  <si>
    <t>Te Ngai Tuahuriri Runanga</t>
  </si>
  <si>
    <t>51878</t>
  </si>
  <si>
    <t>Te Ohaakii A Hine</t>
  </si>
  <si>
    <t>4749</t>
  </si>
  <si>
    <t>Te Ora Hou Hawkes Bay Incorporated</t>
  </si>
  <si>
    <t>1002</t>
  </si>
  <si>
    <t>Te Ora Hou Northland Incorporated</t>
  </si>
  <si>
    <t>8593</t>
  </si>
  <si>
    <t>Te Ora Hou Otautahi Incorporated</t>
  </si>
  <si>
    <t>8169</t>
  </si>
  <si>
    <t>Te Ora Hou Whanganui Incorporated</t>
  </si>
  <si>
    <t>20511</t>
  </si>
  <si>
    <t>Te Oranga Kaumatua Kuia Disability Support Services Trust</t>
  </si>
  <si>
    <t>7017</t>
  </si>
  <si>
    <t>Te Oranganui Trust</t>
  </si>
  <si>
    <t>63582</t>
  </si>
  <si>
    <t>Te Paea Consultants Limited</t>
  </si>
  <si>
    <t>63512</t>
  </si>
  <si>
    <t>Te Pou Matakana Limited (Whanau Ora Commissioning Agency)</t>
  </si>
  <si>
    <t>3821</t>
  </si>
  <si>
    <t>Te Pou Oranga o Whakatohea Limited</t>
  </si>
  <si>
    <t>50334</t>
  </si>
  <si>
    <t>Te Puawaitanga Ki Otautahi Charitable Trust</t>
  </si>
  <si>
    <t>15162</t>
  </si>
  <si>
    <t>Te Puna Hauora O Te Raki Paewhenua Society IncorporatedT/A Te Puna Hauora O Te</t>
  </si>
  <si>
    <t>8556</t>
  </si>
  <si>
    <t>Te Puna Oranga Incorporated</t>
  </si>
  <si>
    <t>62661</t>
  </si>
  <si>
    <t>Te Putahitanga o Te Waipounamu GP Limited</t>
  </si>
  <si>
    <t>5563</t>
  </si>
  <si>
    <t>Te Rakau Hua O Te Wao Tapu</t>
  </si>
  <si>
    <t>61924</t>
  </si>
  <si>
    <t>Te Rarawa Anga Mua Trust</t>
  </si>
  <si>
    <t>61635</t>
  </si>
  <si>
    <t>Te Reo Irirangi O Te Upoko O Te Ika Trust Incorporated</t>
  </si>
  <si>
    <t>3615</t>
  </si>
  <si>
    <t>Te Roopu A Iwi O Te Arawa Charitable Trust</t>
  </si>
  <si>
    <t>12160</t>
  </si>
  <si>
    <t>Te Roopu Awhina Ki Porirua Trust</t>
  </si>
  <si>
    <t>1814</t>
  </si>
  <si>
    <t>Te Roopu O Te Whanau Rangimarie O Tamaki Makaurau</t>
  </si>
  <si>
    <t>2330</t>
  </si>
  <si>
    <t>Te Roopu O Wai Ora Incorporated</t>
  </si>
  <si>
    <t>8362</t>
  </si>
  <si>
    <t>Te Roopu Whakaruruhau</t>
  </si>
  <si>
    <t>11054</t>
  </si>
  <si>
    <t>Te Runaka O Awarua Charitable Trust T/A Awarua Social &amp; Health Services</t>
  </si>
  <si>
    <t>1329</t>
  </si>
  <si>
    <t>Te Runanga A Iwi O Ngapuhi</t>
  </si>
  <si>
    <t>4019</t>
  </si>
  <si>
    <t>Te Runanga O Kirikiriroa Charitable Trust</t>
  </si>
  <si>
    <t>16943</t>
  </si>
  <si>
    <t>Te Runanga O Nga Maata Waka</t>
  </si>
  <si>
    <t>4227</t>
  </si>
  <si>
    <t>Te Runanga O Ngai Te Rangi Iwi Trust</t>
  </si>
  <si>
    <t>3672</t>
  </si>
  <si>
    <t>Te Runanga O Ngati Pikiao Trust</t>
  </si>
  <si>
    <t>63060</t>
  </si>
  <si>
    <t>Te Runanga o Ngati Ruanui Trust</t>
  </si>
  <si>
    <t>6604</t>
  </si>
  <si>
    <t xml:space="preserve">Te Runanga O Raukawa Incorporated </t>
  </si>
  <si>
    <t>14784</t>
  </si>
  <si>
    <t>Te Runanga O Te Whanau</t>
  </si>
  <si>
    <t>12173</t>
  </si>
  <si>
    <t>Te Runanga O Toa Rangatira Incorporated</t>
  </si>
  <si>
    <t>4605</t>
  </si>
  <si>
    <t>Te Runanga o Turanganui a-Kiwa</t>
  </si>
  <si>
    <t>1412</t>
  </si>
  <si>
    <t>Te Runanga O Whaingaroa T/A Te Runanga O Whaingaroa Iwi Social Services</t>
  </si>
  <si>
    <t>4908</t>
  </si>
  <si>
    <t>Te Runanganui o Ngati Porou Trustee Limited</t>
  </si>
  <si>
    <t>12321</t>
  </si>
  <si>
    <t>Te Runanganui o Te atiawa Ki Te upoko o te Ika a Maui Incorporated</t>
  </si>
  <si>
    <t>8572</t>
  </si>
  <si>
    <t>Te Tai O Marokura Charitable Trust</t>
  </si>
  <si>
    <t>1831</t>
  </si>
  <si>
    <t>Te Tai-Awa O Te Ora</t>
  </si>
  <si>
    <t>4845</t>
  </si>
  <si>
    <t>Te Taiwhenua O Heretaunga Trust</t>
  </si>
  <si>
    <t>62149</t>
  </si>
  <si>
    <t>Te Tihi O Ruahine Whanau Ora Alliance Charitable Trust</t>
  </si>
  <si>
    <t>4104</t>
  </si>
  <si>
    <t>Te Tuinga Whanau Support Services Trust</t>
  </si>
  <si>
    <t>16023</t>
  </si>
  <si>
    <t>Te Uri O Hau Tangata Development Limited</t>
  </si>
  <si>
    <t>1426</t>
  </si>
  <si>
    <t>Te Uri O Tai O Pawarenga Resource Centre Incorporated</t>
  </si>
  <si>
    <t>3617</t>
  </si>
  <si>
    <t>Te Waiariki Purea Trust</t>
  </si>
  <si>
    <t>2409</t>
  </si>
  <si>
    <t>Te Waipuna Puawai Mercy Oasis Limited</t>
  </si>
  <si>
    <t>53313</t>
  </si>
  <si>
    <t>Te Wananga o Aotearoa</t>
  </si>
  <si>
    <t>60677</t>
  </si>
  <si>
    <t>Te Whakaruruhau 2013 Incorporated T/A  Waikato Women's Refuge - Te Whakaruruhau</t>
  </si>
  <si>
    <t>11155</t>
  </si>
  <si>
    <t>Te Whanau O Hokonui Marae Incorporated</t>
  </si>
  <si>
    <t>12205</t>
  </si>
  <si>
    <t>Te Whanau O Te Maungarongo</t>
  </si>
  <si>
    <t>3311</t>
  </si>
  <si>
    <t>Te Whanau O Waipareira Trust</t>
  </si>
  <si>
    <t>51405</t>
  </si>
  <si>
    <t>Te Whanganui A Tara Youth Development Trust T/A Evolve Wellington Youth Service</t>
  </si>
  <si>
    <t>13964</t>
  </si>
  <si>
    <t>Te Whare Hauora</t>
  </si>
  <si>
    <t>62226</t>
  </si>
  <si>
    <t>Te Whare Hukahuka</t>
  </si>
  <si>
    <t>1635</t>
  </si>
  <si>
    <t>Te Whare Whakau Trust</t>
  </si>
  <si>
    <t>3581</t>
  </si>
  <si>
    <t>Te Whariki Manawahine O Hauraki Incorporated</t>
  </si>
  <si>
    <t>13352</t>
  </si>
  <si>
    <t>Thames Baptist Ministries</t>
  </si>
  <si>
    <t>13358</t>
  </si>
  <si>
    <t>Thames Budget Service</t>
  </si>
  <si>
    <t>50673</t>
  </si>
  <si>
    <t>The Abel Tasman Educational Trust</t>
  </si>
  <si>
    <t>62545</t>
  </si>
  <si>
    <t>The Anglican Diocese of Christchurch</t>
  </si>
  <si>
    <t>54627</t>
  </si>
  <si>
    <t>The Aoraki Multicultural Council</t>
  </si>
  <si>
    <t>52054</t>
  </si>
  <si>
    <t>The Bishop's Action Foundation</t>
  </si>
  <si>
    <t>62108</t>
  </si>
  <si>
    <t>The Cause Collective</t>
  </si>
  <si>
    <t>62538</t>
  </si>
  <si>
    <t>The Civics Education Trust of New Zealand</t>
  </si>
  <si>
    <t>55379</t>
  </si>
  <si>
    <t>The Compassion Trust</t>
  </si>
  <si>
    <t>50683</t>
  </si>
  <si>
    <t>The Duke of Edinburgh's International Award Aotearoa New Zealand Hillary Award</t>
  </si>
  <si>
    <t>1631</t>
  </si>
  <si>
    <t>The Friendship House Trust</t>
  </si>
  <si>
    <t>3703</t>
  </si>
  <si>
    <t>The Hamilton Abuse Intervention Project Trust</t>
  </si>
  <si>
    <t>8859</t>
  </si>
  <si>
    <t>The Home and Family Society Christchurch Incorporated</t>
  </si>
  <si>
    <t>2304</t>
  </si>
  <si>
    <t>The Inner City Women's Group</t>
  </si>
  <si>
    <t>2217</t>
  </si>
  <si>
    <t>The Kauri Trust</t>
  </si>
  <si>
    <t>63618</t>
  </si>
  <si>
    <t>The Ko Group Limited</t>
  </si>
  <si>
    <t>6620</t>
  </si>
  <si>
    <t>The Levin Budget Service</t>
  </si>
  <si>
    <t>13521</t>
  </si>
  <si>
    <t>The Lifewise Trust</t>
  </si>
  <si>
    <t>63651</t>
  </si>
  <si>
    <t>The Light Project Ltd</t>
  </si>
  <si>
    <t>12185</t>
  </si>
  <si>
    <t>The Lower Hutt Women's Centre (Incorporated)</t>
  </si>
  <si>
    <t>50681</t>
  </si>
  <si>
    <t>The Malcam Charitable Trust</t>
  </si>
  <si>
    <t>9052</t>
  </si>
  <si>
    <t>The Mount Cargill Trust</t>
  </si>
  <si>
    <t>11813</t>
  </si>
  <si>
    <t>The Nelson Budget Service Incorporated</t>
  </si>
  <si>
    <t>3509</t>
  </si>
  <si>
    <t>The Ngati Maniapoto Marae Pact Trust (Incorporated)</t>
  </si>
  <si>
    <t>62224</t>
  </si>
  <si>
    <t>The NZ Federation of Young Farmers Clubs Incorporated</t>
  </si>
  <si>
    <t>13283</t>
  </si>
  <si>
    <t>The Open Home Foundation Of New Zealand</t>
  </si>
  <si>
    <t>5511</t>
  </si>
  <si>
    <t>The Palmerston North Methodist Social Services Trust</t>
  </si>
  <si>
    <t>50423</t>
  </si>
  <si>
    <t>The Parenting Place Charitable Trust</t>
  </si>
  <si>
    <t>2912</t>
  </si>
  <si>
    <t>The Peace Foundation</t>
  </si>
  <si>
    <t>62694</t>
  </si>
  <si>
    <t>The Pike Experience Limited</t>
  </si>
  <si>
    <t>62168</t>
  </si>
  <si>
    <t>The Polyfest Trust</t>
  </si>
  <si>
    <t>13376</t>
  </si>
  <si>
    <t>The Raglan House</t>
  </si>
  <si>
    <t>63023</t>
  </si>
  <si>
    <t>The Road Forward Trust</t>
  </si>
  <si>
    <t>15164</t>
  </si>
  <si>
    <t>The Rosa Counselling Trust T/A Rosa Counselling Trust Hibiscus Coast</t>
  </si>
  <si>
    <t>50839</t>
  </si>
  <si>
    <t>The Ruapehu Community Support Trust</t>
  </si>
  <si>
    <t>12657</t>
  </si>
  <si>
    <t>The Salvation Army New Zealand Trust</t>
  </si>
  <si>
    <t>28001</t>
  </si>
  <si>
    <t>The Scout Association of New Zealand</t>
  </si>
  <si>
    <t>59901</t>
  </si>
  <si>
    <t>The Shane Cameron Foundation</t>
  </si>
  <si>
    <t>62562</t>
  </si>
  <si>
    <t>The Shift Foundation</t>
  </si>
  <si>
    <t>62020</t>
  </si>
  <si>
    <t>The Sources Of Unconditional Love Charitable Trust</t>
  </si>
  <si>
    <t>11051</t>
  </si>
  <si>
    <t>The South Centre Anglican Care Trust Board</t>
  </si>
  <si>
    <t>3749</t>
  </si>
  <si>
    <t>The Te Kauwhata and Districts Information and Support Centre Incorporated</t>
  </si>
  <si>
    <t>5515</t>
  </si>
  <si>
    <t>The Trust Tararua</t>
  </si>
  <si>
    <t>50326</t>
  </si>
  <si>
    <t>The Umma Trust</t>
  </si>
  <si>
    <t>58454</t>
  </si>
  <si>
    <t>The United Nations Association of New Zealand</t>
  </si>
  <si>
    <t>51767</t>
  </si>
  <si>
    <t>The Upper Hutt Multicultural Council</t>
  </si>
  <si>
    <t>12506</t>
  </si>
  <si>
    <t>The Wellington Boys and Girls Institute Incorporated</t>
  </si>
  <si>
    <t>12374</t>
  </si>
  <si>
    <t>The Wellington City Mission (Anglican) Trust Board T/A Wellington City Mission Y</t>
  </si>
  <si>
    <t>61756</t>
  </si>
  <si>
    <t>The West Coast Regional Council</t>
  </si>
  <si>
    <t>7117</t>
  </si>
  <si>
    <t>The Young Mens Christian Association of Taranaki Incorporated</t>
  </si>
  <si>
    <t>8579</t>
  </si>
  <si>
    <t>The Youth and Cultural Development Society Incorporated</t>
  </si>
  <si>
    <t>13866</t>
  </si>
  <si>
    <t xml:space="preserve">The Youth One Stop Shop Incorporated </t>
  </si>
  <si>
    <t>62645</t>
  </si>
  <si>
    <t>Think Beyond Limited</t>
  </si>
  <si>
    <t>62567</t>
  </si>
  <si>
    <t>Thrive Taumarunui</t>
  </si>
  <si>
    <t>51633</t>
  </si>
  <si>
    <t xml:space="preserve">Thrive Teen Parent Support </t>
  </si>
  <si>
    <t>8761</t>
  </si>
  <si>
    <t>Timaru Budget Advisory Service</t>
  </si>
  <si>
    <t>3163</t>
  </si>
  <si>
    <t>Tirohonga Hou Mo Nga Rangatahi Charitable Trust</t>
  </si>
  <si>
    <t>20509</t>
  </si>
  <si>
    <t>TOA Pacific Incorporated</t>
  </si>
  <si>
    <t>55876</t>
  </si>
  <si>
    <t>Tokomairiro Waiora Incorporated</t>
  </si>
  <si>
    <t>4373</t>
  </si>
  <si>
    <t>Tokoroa Budget Advisory Service Incorporated</t>
  </si>
  <si>
    <t>4320</t>
  </si>
  <si>
    <t>Tokoroa Council of Social Services Incorporated</t>
  </si>
  <si>
    <t>63128</t>
  </si>
  <si>
    <t>Tolaga Bay Innovation</t>
  </si>
  <si>
    <t>62899</t>
  </si>
  <si>
    <t>Tonga Advisory Council Charitable Trust</t>
  </si>
  <si>
    <t>13392</t>
  </si>
  <si>
    <t>Tongan Association Of Hamilton Incorporated</t>
  </si>
  <si>
    <t>50145</t>
  </si>
  <si>
    <t>Tongan Health Society</t>
  </si>
  <si>
    <t>62821</t>
  </si>
  <si>
    <t>Toni Huata</t>
  </si>
  <si>
    <t>50726</t>
  </si>
  <si>
    <t>Tornado Youth Community Trust</t>
  </si>
  <si>
    <t>62692</t>
  </si>
  <si>
    <t>Totara Health Limited</t>
  </si>
  <si>
    <t>62757</t>
  </si>
  <si>
    <t>Touch New Zealand</t>
  </si>
  <si>
    <t>1918</t>
  </si>
  <si>
    <t>Training And Budget Services Incorporated</t>
  </si>
  <si>
    <t>53482</t>
  </si>
  <si>
    <t>Transitioning Out Aotearoa [TOA] Trust</t>
  </si>
  <si>
    <t>56128</t>
  </si>
  <si>
    <t>Tu Ora Compass HealthCompass Health</t>
  </si>
  <si>
    <t>7059</t>
  </si>
  <si>
    <t>Tu Tama Wahine o Taranaki Incorporated</t>
  </si>
  <si>
    <t>2914</t>
  </si>
  <si>
    <t>Tu Wahine Trust</t>
  </si>
  <si>
    <t>60604</t>
  </si>
  <si>
    <t>Tuakiri Charitable Trust  T/A Te Toa Matataki</t>
  </si>
  <si>
    <t>16564</t>
  </si>
  <si>
    <t>Tui Ora Limited</t>
  </si>
  <si>
    <t>53473</t>
  </si>
  <si>
    <t>Tuilaepa Youth Mentoring Trust Board</t>
  </si>
  <si>
    <t>62117</t>
  </si>
  <si>
    <t>Tumanako Hou Trust Whakatane</t>
  </si>
  <si>
    <t>6963</t>
  </si>
  <si>
    <t>Tupoho - Iwi and Community Social Services Trust</t>
  </si>
  <si>
    <t>50146</t>
  </si>
  <si>
    <t>Turuki Health Care</t>
  </si>
  <si>
    <t>62677</t>
  </si>
  <si>
    <t>TuTagata Secondary Poly Festival Wellington</t>
  </si>
  <si>
    <t>53878</t>
  </si>
  <si>
    <t>Tutaki Youth</t>
  </si>
  <si>
    <t>62726</t>
  </si>
  <si>
    <t>Tuvalu Auckland Community Trust</t>
  </si>
  <si>
    <t>51419</t>
  </si>
  <si>
    <t>Tuwharetoa Health Charitable Trust</t>
  </si>
  <si>
    <t>50147</t>
  </si>
  <si>
    <t>Tuwharetoa ki Kawerau Health T/A Tuwharetoa ki Kawerau Hauora</t>
  </si>
  <si>
    <t>50440</t>
  </si>
  <si>
    <t xml:space="preserve">Twizel Community Care Trust </t>
  </si>
  <si>
    <t>50149</t>
  </si>
  <si>
    <t>TYLA Trust</t>
  </si>
  <si>
    <t>62515</t>
  </si>
  <si>
    <t>Uawa Sports Club Incorporated</t>
  </si>
  <si>
    <t>63181</t>
  </si>
  <si>
    <t>Umbrella Multimedia Limited</t>
  </si>
  <si>
    <t>16646</t>
  </si>
  <si>
    <t>Unitec Institute of Technology</t>
  </si>
  <si>
    <t>62705</t>
  </si>
  <si>
    <t>University of Auckland</t>
  </si>
  <si>
    <t>53289</t>
  </si>
  <si>
    <t>University of Canterbury</t>
  </si>
  <si>
    <t>19601</t>
  </si>
  <si>
    <t>University Of Otago</t>
  </si>
  <si>
    <t>19653</t>
  </si>
  <si>
    <t>Upper Hutt City Council</t>
  </si>
  <si>
    <t>62537</t>
  </si>
  <si>
    <t>Upper Hutt Community Youth Trust</t>
  </si>
  <si>
    <t>63617</t>
  </si>
  <si>
    <t>Uruuruwhenua Health Incorporated</t>
  </si>
  <si>
    <t>62000</t>
  </si>
  <si>
    <t>Vahefonua Tonga Methodist Mission Trust</t>
  </si>
  <si>
    <t>1954</t>
  </si>
  <si>
    <t>Vaiola P.I. Budgeting Service Trust</t>
  </si>
  <si>
    <t>51925</t>
  </si>
  <si>
    <t>Wairarapa District Health Board</t>
  </si>
  <si>
    <t>6719</t>
  </si>
  <si>
    <t>Wairarapa Free Budget Advisory Service Incorporated</t>
  </si>
  <si>
    <t>6706</t>
  </si>
  <si>
    <t>Wairarapa Rape and Sexual Abuse Collective Incorporated</t>
  </si>
  <si>
    <t>6761</t>
  </si>
  <si>
    <t>Wairarapa Safer Community Trust</t>
  </si>
  <si>
    <t>62560</t>
  </si>
  <si>
    <t>Wairoa District Council</t>
  </si>
  <si>
    <t>4509</t>
  </si>
  <si>
    <t>Wairoa Financial Literacy Service Incorporated</t>
  </si>
  <si>
    <t>50904</t>
  </si>
  <si>
    <t>Waitaha Primary Health</t>
  </si>
  <si>
    <t>62852</t>
  </si>
  <si>
    <t>Waitakere Blue Light Branch</t>
  </si>
  <si>
    <t>50429</t>
  </si>
  <si>
    <t>Waitakere Improving School Attendance Programme Trust</t>
  </si>
  <si>
    <t>50901</t>
  </si>
  <si>
    <t>Waitaki District Council</t>
  </si>
  <si>
    <t>51768</t>
  </si>
  <si>
    <t>Waitaki Multicultural Council</t>
  </si>
  <si>
    <t>62079</t>
  </si>
  <si>
    <t>Waitaki Safer Community Trust</t>
  </si>
  <si>
    <t>62884</t>
  </si>
  <si>
    <t>Waitara Rugby League Football Club</t>
  </si>
  <si>
    <t>51921</t>
  </si>
  <si>
    <t xml:space="preserve">Waitemata District Health Board </t>
  </si>
  <si>
    <t>1463</t>
  </si>
  <si>
    <t>Waitomo Papakainga Development Society Incorporated</t>
  </si>
  <si>
    <t>50346</t>
  </si>
  <si>
    <t>Vaka Pasifika Charitable Trust T/A Vaka Pasifika Social Services</t>
  </si>
  <si>
    <t>61356</t>
  </si>
  <si>
    <t>Vaka Tautua Limited</t>
  </si>
  <si>
    <t>62716</t>
  </si>
  <si>
    <t>Verve Consulting Limited</t>
  </si>
  <si>
    <t>62849</t>
  </si>
  <si>
    <t>Via Advisory Company Limited</t>
  </si>
  <si>
    <t>62278</t>
  </si>
  <si>
    <t>Victim Support</t>
  </si>
  <si>
    <t>50838</t>
  </si>
  <si>
    <t>Village Community Services Trust Board</t>
  </si>
  <si>
    <t>50351</t>
  </si>
  <si>
    <t>Violence Free Communities Incorporated</t>
  </si>
  <si>
    <t>13519</t>
  </si>
  <si>
    <t>VisionWest Community Trust</t>
  </si>
  <si>
    <t>60654</t>
  </si>
  <si>
    <t>VMLY&amp;R Limited</t>
  </si>
  <si>
    <t>61572</t>
  </si>
  <si>
    <t>Voice of Youth</t>
  </si>
  <si>
    <t>50388</t>
  </si>
  <si>
    <t>Volunteer Nelson</t>
  </si>
  <si>
    <t>51502</t>
  </si>
  <si>
    <t>Volunteering Otago Trust</t>
  </si>
  <si>
    <t>62328</t>
  </si>
  <si>
    <t>VOYCE Whakarongo Mai</t>
  </si>
  <si>
    <t>15606</t>
  </si>
  <si>
    <t>Waahi Whaanui Trust</t>
  </si>
  <si>
    <t>6952</t>
  </si>
  <si>
    <t>Wai Ora Christian Community Trust</t>
  </si>
  <si>
    <t>4114</t>
  </si>
  <si>
    <t>Waiapu Anglican Social Services Trust</t>
  </si>
  <si>
    <t>3616</t>
  </si>
  <si>
    <t>Waiariki Womens Refuge Incorporated</t>
  </si>
  <si>
    <t>2202</t>
  </si>
  <si>
    <t>Waiheke Budgeting Services Trust</t>
  </si>
  <si>
    <t>2206</t>
  </si>
  <si>
    <t>Waiheke Youth Centre</t>
  </si>
  <si>
    <t>4122</t>
  </si>
  <si>
    <t>Waihi Community Resource Centre Incorporated</t>
  </si>
  <si>
    <t>4118</t>
  </si>
  <si>
    <t>Waihi Family Budget Service Incorporated</t>
  </si>
  <si>
    <t>61918</t>
  </si>
  <si>
    <t>Waihopai Runaka</t>
  </si>
  <si>
    <t>51926</t>
  </si>
  <si>
    <t>Waikato District Health Board</t>
  </si>
  <si>
    <t>6600</t>
  </si>
  <si>
    <t>Waikato Family Centre Trust</t>
  </si>
  <si>
    <t>50350</t>
  </si>
  <si>
    <t>Waikato Muslim Association Incorporated</t>
  </si>
  <si>
    <t>51639</t>
  </si>
  <si>
    <t>Waikato Queer Youth</t>
  </si>
  <si>
    <t>62255</t>
  </si>
  <si>
    <t>Waikato Raupatu Lands Trust</t>
  </si>
  <si>
    <t>62452</t>
  </si>
  <si>
    <t>Waikato Regional Council</t>
  </si>
  <si>
    <t>51313</t>
  </si>
  <si>
    <t>Waikato-Tainui</t>
  </si>
  <si>
    <t>50043</t>
  </si>
  <si>
    <t>Waimak Kids OSCAR</t>
  </si>
  <si>
    <t>6855</t>
  </si>
  <si>
    <t>Waimarino Budget Service Incorporated</t>
  </si>
  <si>
    <t>50435</t>
  </si>
  <si>
    <t>Waimate Resource Centre Incorporated T/A Waimate Resource Centre</t>
  </si>
  <si>
    <t>50685</t>
  </si>
  <si>
    <t>Waiohiki Community Charitable Trust</t>
  </si>
  <si>
    <t>51891</t>
  </si>
  <si>
    <t xml:space="preserve">Waitomo Waipa Womens Refuge </t>
  </si>
  <si>
    <t>3520</t>
  </si>
  <si>
    <t>Waitomo Waipa Womens Refuge Incorporated</t>
  </si>
  <si>
    <t>1917</t>
  </si>
  <si>
    <t>Waiuku Family Support Network Community Trust T/A Waiuku Family Support Service</t>
  </si>
  <si>
    <t>62647</t>
  </si>
  <si>
    <t>Waka Whakamua Trust</t>
  </si>
  <si>
    <t>62060</t>
  </si>
  <si>
    <t>Wakatipu Youth Trust</t>
  </si>
  <si>
    <t>8160</t>
  </si>
  <si>
    <t>Wanganui Budget Advisory Service Incoporated</t>
  </si>
  <si>
    <t>3302</t>
  </si>
  <si>
    <t>Warkworth Wellsford Budget Service</t>
  </si>
  <si>
    <t>51531</t>
  </si>
  <si>
    <t>WaterSafe Auckland Incorporated</t>
  </si>
  <si>
    <t>13512</t>
  </si>
  <si>
    <t>Waves Trust</t>
  </si>
  <si>
    <t>59528</t>
  </si>
  <si>
    <t>Wellbeing Charitable Trust</t>
  </si>
  <si>
    <t>4594</t>
  </si>
  <si>
    <t>Wellington Institute Of Technology</t>
  </si>
  <si>
    <t>61772</t>
  </si>
  <si>
    <t>Wellington Maori Cultural Society Incorporated</t>
  </si>
  <si>
    <t>62142</t>
  </si>
  <si>
    <t>Wellington Museums Trust Incorporated</t>
  </si>
  <si>
    <t>11507</t>
  </si>
  <si>
    <t>Wellington Rape Crisis Incorporated</t>
  </si>
  <si>
    <t>11506</t>
  </si>
  <si>
    <t>Wellington Sexual Abuse Help Foundation</t>
  </si>
  <si>
    <t>12562</t>
  </si>
  <si>
    <t>WellStop</t>
  </si>
  <si>
    <t>12320</t>
  </si>
  <si>
    <t>Wesley Wellington Mission Incorporated</t>
  </si>
  <si>
    <t>13514</t>
  </si>
  <si>
    <t>West Auckland Budget Service Incorporated</t>
  </si>
  <si>
    <t>8583</t>
  </si>
  <si>
    <t>West Christchurch Women's Refuge</t>
  </si>
  <si>
    <t>53483</t>
  </si>
  <si>
    <t>West Coast District Health Board</t>
  </si>
  <si>
    <t>52945</t>
  </si>
  <si>
    <t>West Fono Health</t>
  </si>
  <si>
    <t>4014</t>
  </si>
  <si>
    <t>Western Community Association Incorporated</t>
  </si>
  <si>
    <t>16950</t>
  </si>
  <si>
    <t>Westland District Council</t>
  </si>
  <si>
    <t>8966</t>
  </si>
  <si>
    <t>Westland Rural Education Activities Programme Society Incorporated</t>
  </si>
  <si>
    <t>50156</t>
  </si>
  <si>
    <t>Whaiora Whanui Trust</t>
  </si>
  <si>
    <t>4107</t>
  </si>
  <si>
    <t>Whaioranga Trust</t>
  </si>
  <si>
    <t>63608</t>
  </si>
  <si>
    <t>Whaka Raupo Carving Centre</t>
  </si>
  <si>
    <t>3807</t>
  </si>
  <si>
    <t>Whakaatu Whanaunga Trust</t>
  </si>
  <si>
    <t>51232</t>
  </si>
  <si>
    <t>Whakatane District Council</t>
  </si>
  <si>
    <t>11802</t>
  </si>
  <si>
    <t>Whakatu Marae Committee Incorporated</t>
  </si>
  <si>
    <t>19501</t>
  </si>
  <si>
    <t>Whakatu Te Korowai Manaakitanga Trust</t>
  </si>
  <si>
    <t>6561</t>
  </si>
  <si>
    <t xml:space="preserve">Whanau Awhina Womens Refuge Inc. </t>
  </si>
  <si>
    <t>53171</t>
  </si>
  <si>
    <t>Whanau Marama Parenting Ltd</t>
  </si>
  <si>
    <t>3160</t>
  </si>
  <si>
    <t>Whanau Resource Centre O Pukekohe Charitable Trust</t>
  </si>
  <si>
    <t>12187</t>
  </si>
  <si>
    <t>Whanau/Family Support Services Trust</t>
  </si>
  <si>
    <t>4120</t>
  </si>
  <si>
    <t>Whangamata Community Services Trust</t>
  </si>
  <si>
    <t>15605</t>
  </si>
  <si>
    <t>Whanganui District Health Board</t>
  </si>
  <si>
    <t>7005</t>
  </si>
  <si>
    <t>Whanganui Peoples Centre</t>
  </si>
  <si>
    <t>6953</t>
  </si>
  <si>
    <t>Whanganui Safe and Free Incorporated</t>
  </si>
  <si>
    <t>1036</t>
  </si>
  <si>
    <t>Whangarei Anglican Care Trust</t>
  </si>
  <si>
    <t>1112</t>
  </si>
  <si>
    <t>Whangarei Budgeting Service Incorporated</t>
  </si>
  <si>
    <t>1213</t>
  </si>
  <si>
    <t>Whangarei Rape Crisis Incorporated</t>
  </si>
  <si>
    <t>58126</t>
  </si>
  <si>
    <t>Whangarei Youth Space</t>
  </si>
  <si>
    <t>1445</t>
  </si>
  <si>
    <t>Whare Timatatanga Hou Ora Incorporated</t>
  </si>
  <si>
    <t>51372</t>
  </si>
  <si>
    <t>Whenua Kura</t>
  </si>
  <si>
    <t>62615</t>
  </si>
  <si>
    <t>12287</t>
  </si>
  <si>
    <t>Whenua-Iti Trust T/A Whenua Iti Outdoors</t>
  </si>
  <si>
    <t>50442</t>
  </si>
  <si>
    <t>Whiti Ora O Kaipara Charitable Trust</t>
  </si>
  <si>
    <t>4121</t>
  </si>
  <si>
    <t>Whitianga Community Services Trust</t>
  </si>
  <si>
    <t>52751</t>
  </si>
  <si>
    <t>Whitireia Community Polytechnic</t>
  </si>
  <si>
    <t>6559</t>
  </si>
  <si>
    <t>Women's Centre New Plymouth Incorporated</t>
  </si>
  <si>
    <t>2911</t>
  </si>
  <si>
    <t>Women's Centre Rodney Incorporated</t>
  </si>
  <si>
    <t>3022</t>
  </si>
  <si>
    <t>Women's Centre Waitakere Trust</t>
  </si>
  <si>
    <t>11819</t>
  </si>
  <si>
    <t>Women's Refuge and Sexual Violence Support Centre Incorporated</t>
  </si>
  <si>
    <t>11241</t>
  </si>
  <si>
    <t>Women's Self Defence Network - Wahine Toa Incorporated</t>
  </si>
  <si>
    <t>8951</t>
  </si>
  <si>
    <t>Women's Support Centre West Coast</t>
  </si>
  <si>
    <t>52173</t>
  </si>
  <si>
    <t>YES Disability Resource Centre</t>
  </si>
  <si>
    <t>62480</t>
  </si>
  <si>
    <t>YES Tairawhiti</t>
  </si>
  <si>
    <t>13607</t>
  </si>
  <si>
    <t>YMCA Central</t>
  </si>
  <si>
    <t>50617</t>
  </si>
  <si>
    <t>YMCA Central Incorporated</t>
  </si>
  <si>
    <t>8561</t>
  </si>
  <si>
    <t>YMCA Christchurch Incorporated</t>
  </si>
  <si>
    <t>16363</t>
  </si>
  <si>
    <t>YMCA Gisborne</t>
  </si>
  <si>
    <t>16151</t>
  </si>
  <si>
    <t>YMCA Hawke's Bay</t>
  </si>
  <si>
    <t>14018</t>
  </si>
  <si>
    <t>YMCA Invercargill Charitable Trust</t>
  </si>
  <si>
    <t>6717</t>
  </si>
  <si>
    <t>YMCA Masterton Incorporated</t>
  </si>
  <si>
    <t>4029</t>
  </si>
  <si>
    <t>YMCA of South Waikato</t>
  </si>
  <si>
    <t>50664</t>
  </si>
  <si>
    <t>Young Enterprise Trust</t>
  </si>
  <si>
    <t>8797</t>
  </si>
  <si>
    <t>Young Men's Christian Association of South and Mid Canterbury Incorporated</t>
  </si>
  <si>
    <t>16924</t>
  </si>
  <si>
    <t>Youth Alive Trust</t>
  </si>
  <si>
    <t>50682</t>
  </si>
  <si>
    <t>Youth Cultures and Community Trust (Praxis)</t>
  </si>
  <si>
    <t>62860</t>
  </si>
  <si>
    <t>Youth Encounter Ministries Trust</t>
  </si>
  <si>
    <t>13296</t>
  </si>
  <si>
    <t>Youth Horizons Trust Kia Puawai</t>
  </si>
  <si>
    <t>50815</t>
  </si>
  <si>
    <t>Youth Mentoring Network</t>
  </si>
  <si>
    <t>62001</t>
  </si>
  <si>
    <t>Youth Pathways</t>
  </si>
  <si>
    <t>12434</t>
  </si>
  <si>
    <t>Youth Services Trust Whanganui</t>
  </si>
  <si>
    <t>2411</t>
  </si>
  <si>
    <t>Youthline Auckland Charitable Trust</t>
  </si>
  <si>
    <t>13963</t>
  </si>
  <si>
    <t>Youthline Central South Island T/A Youthline Christchurch</t>
  </si>
  <si>
    <t>11253</t>
  </si>
  <si>
    <t>Youthline Otago Incorporated</t>
  </si>
  <si>
    <t>11057</t>
  </si>
  <si>
    <t>Youthline Southland Incorporated</t>
  </si>
  <si>
    <t>2204</t>
  </si>
  <si>
    <t>Youthlink-Family Trust</t>
  </si>
  <si>
    <t>61447</t>
  </si>
  <si>
    <t>Youthquest Hawke's Bay Charitable Trust</t>
  </si>
  <si>
    <t>2316</t>
  </si>
  <si>
    <t>Youthtown Head Office</t>
  </si>
  <si>
    <t>16010</t>
  </si>
  <si>
    <t>YWCA Auckland</t>
  </si>
  <si>
    <t>51022</t>
  </si>
  <si>
    <t>Zeal Education Trust</t>
  </si>
  <si>
    <t>Table_Ready_for_PowerQuery</t>
  </si>
  <si>
    <t>Date</t>
  </si>
  <si>
    <t>Location</t>
  </si>
  <si>
    <t>MPC_Contract_Manager</t>
  </si>
  <si>
    <t>Present</t>
  </si>
  <si>
    <t>Apologies</t>
  </si>
  <si>
    <t>Outcome_Agreements_Impacted</t>
  </si>
  <si>
    <t>Partner_Services_Included</t>
  </si>
  <si>
    <t>Unique_ID</t>
  </si>
  <si>
    <t>1.1.CP.1</t>
  </si>
  <si>
    <t>1.1.CP.2</t>
  </si>
  <si>
    <t>1.1.CS.1</t>
  </si>
  <si>
    <t>1.1.CS.2</t>
  </si>
  <si>
    <t>1.2.CP.1</t>
  </si>
  <si>
    <t>1.2.CP.2</t>
  </si>
  <si>
    <t>1.2.CS.1</t>
  </si>
  <si>
    <t>1.2.CS.2</t>
  </si>
  <si>
    <t>1.3.CP.1</t>
  </si>
  <si>
    <t>1.3.CP.2</t>
  </si>
  <si>
    <t>1.3.CS.1</t>
  </si>
  <si>
    <t>1.3.CS.2</t>
  </si>
  <si>
    <t>1.4.CP.1</t>
  </si>
  <si>
    <t>1.4.CP.2</t>
  </si>
  <si>
    <t>1.4.CS.1</t>
  </si>
  <si>
    <t>1.4.CS.2</t>
  </si>
  <si>
    <t>1.5.1</t>
  </si>
  <si>
    <t>1.5.2</t>
  </si>
  <si>
    <t>1.5.3</t>
  </si>
  <si>
    <t>1.5.4</t>
  </si>
  <si>
    <t>1.6.1</t>
  </si>
  <si>
    <t>1.6.2</t>
  </si>
  <si>
    <t>1.6.3</t>
  </si>
  <si>
    <t>1.6.4</t>
  </si>
  <si>
    <t>1.6.5</t>
  </si>
  <si>
    <t>1.7</t>
  </si>
  <si>
    <t>2.1_Domain</t>
  </si>
  <si>
    <t>2.1T1</t>
  </si>
  <si>
    <t>2.1T2</t>
  </si>
  <si>
    <t>2.1T3</t>
  </si>
  <si>
    <t>2.1C1</t>
  </si>
  <si>
    <t>2.1C2</t>
  </si>
  <si>
    <t>2.1C3</t>
  </si>
  <si>
    <t>2.1W1</t>
  </si>
  <si>
    <t>2.1W2</t>
  </si>
  <si>
    <t>2.1W3</t>
  </si>
  <si>
    <t>2.2_Domain</t>
  </si>
  <si>
    <t>2.2T1</t>
  </si>
  <si>
    <t>2.2T2</t>
  </si>
  <si>
    <t>2.2T3</t>
  </si>
  <si>
    <t>2.2C1</t>
  </si>
  <si>
    <t>2.2C2</t>
  </si>
  <si>
    <t>2.2C3</t>
  </si>
  <si>
    <t>2.2W1</t>
  </si>
  <si>
    <t>2.2W2</t>
  </si>
  <si>
    <t>2.2W3</t>
  </si>
  <si>
    <t>2.3_Domain</t>
  </si>
  <si>
    <t>2.3T1</t>
  </si>
  <si>
    <t>2.3T2</t>
  </si>
  <si>
    <t>2.3T3</t>
  </si>
  <si>
    <t>2.3C1</t>
  </si>
  <si>
    <t>2.3C2</t>
  </si>
  <si>
    <t>2.3C3</t>
  </si>
  <si>
    <t>2.3W1</t>
  </si>
  <si>
    <t>2.3W2</t>
  </si>
  <si>
    <t>2.3W3</t>
  </si>
  <si>
    <t>Sign_Off_Partner_Rep</t>
  </si>
  <si>
    <t>Partner_Rep_Sign_Off_Date</t>
  </si>
  <si>
    <t>Advisor_Sign_Off</t>
  </si>
  <si>
    <t>Advisor_Sign_Off_Date</t>
  </si>
  <si>
    <t>Sign_Off_Service_Manager</t>
  </si>
  <si>
    <t>Service_Manager_Sign_Off_Date</t>
  </si>
  <si>
    <t>Actions_Table_Ready_for_PowerQuery_Tbl1</t>
  </si>
  <si>
    <t>Section_1</t>
  </si>
  <si>
    <t>Allows us to associate each recorded action with which touchpoint they were developed in.</t>
  </si>
  <si>
    <t>Actions_Table_Ready_for_PowerQuery_Tbl2</t>
  </si>
  <si>
    <t>Section_2</t>
  </si>
  <si>
    <t>Action_Description</t>
  </si>
  <si>
    <t>Person_Responsible</t>
  </si>
  <si>
    <t>Person_position_and_organisation</t>
  </si>
  <si>
    <t>Touchpoint_Reference_ID</t>
  </si>
  <si>
    <t>Count</t>
  </si>
  <si>
    <t>Unique_Action_ID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</si>
</sst>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font>
      <sz val="11"/>
      <color theme="1"/>
      <name val="Calibri"/>
      <family val="2"/>
      <scheme val="minor"/>
    </font>
    <font>
      <b/>
      <sz val="11"/>
      <color theme="1"/>
      <name val="Calibri"/>
      <family val="2"/>
      <scheme val="minor"/>
    </font>
    <font>
      <sz val="11"/>
      <color theme="0"/>
      <name val="Calibri"/>
      <family val="2"/>
      <scheme val="minor"/>
    </font>
    <font>
      <i/>
      <sz val="11"/>
      <color theme="1"/>
      <name val="Calibri"/>
      <family val="2"/>
      <scheme val="minor"/>
    </font>
    <font>
      <u/>
      <sz val="11"/>
      <color theme="10"/>
      <name val="Calibri"/>
      <family val="2"/>
      <scheme val="minor"/>
    </font>
    <font>
      <sz val="12"/>
      <color theme="1"/>
      <name val="Calibri"/>
      <family val="2"/>
      <scheme val="minor"/>
    </font>
    <font>
      <sz val="14"/>
      <color theme="1"/>
      <name val="Calibri"/>
      <family val="2"/>
      <scheme val="minor"/>
    </font>
    <font>
      <sz val="16"/>
      <color theme="1"/>
      <name val="Calibri"/>
      <family val="2"/>
      <scheme val="minor"/>
    </font>
    <font>
      <sz val="20"/>
      <color theme="1"/>
      <name val="Calibri"/>
      <family val="2"/>
      <scheme val="minor"/>
    </font>
    <font>
      <sz val="8"/>
      <color theme="1"/>
      <name val="Calibri"/>
      <family val="2"/>
      <scheme val="minor"/>
    </font>
    <font>
      <sz val="11"/>
      <name val="Calibri"/>
      <family val="2"/>
      <scheme val="minor"/>
    </font>
    <font>
      <sz val="10"/>
      <name val="Calibri Light"/>
      <family val="2"/>
      <scheme val="major"/>
    </font>
    <font>
      <sz val="11"/>
      <color theme="1"/>
      <name val="Calibri Light"/>
      <family val="2"/>
      <scheme val="major"/>
    </font>
    <font>
      <u/>
      <sz val="11"/>
      <color theme="10"/>
      <name val="Calibri Light"/>
      <family val="2"/>
      <scheme val="major"/>
    </font>
    <font>
      <b/>
      <sz val="12"/>
      <color theme="0"/>
      <name val="Calibri"/>
      <family val="2"/>
      <scheme val="minor"/>
    </font>
    <font>
      <b/>
      <sz val="14"/>
      <color theme="1"/>
      <name val="Calibri"/>
      <family val="2"/>
      <scheme val="minor"/>
    </font>
    <font>
      <i/>
      <sz val="8"/>
      <color rgb="FF000000"/>
      <name val="Arial"/>
      <family val="2"/>
    </font>
    <font>
      <sz val="8"/>
      <color rgb="FF000000"/>
      <name val="Arial"/>
      <family val="2"/>
    </font>
    <font>
      <sz val="16"/>
      <color rgb="FF000000"/>
      <name val="Calibri"/>
      <charset val="1"/>
    </font>
    <font>
      <b/>
      <sz val="11"/>
      <color theme="0"/>
      <name val="Calibri"/>
      <family val="2"/>
      <scheme val="minor"/>
    </font>
    <font>
      <sz val="10"/>
      <color theme="1"/>
      <name val="Calibri"/>
      <family val="2"/>
      <scheme val="minor"/>
    </font>
    <font>
      <sz val="9"/>
      <color theme="1"/>
      <name val="Calibri"/>
      <family val="2"/>
      <scheme val="minor"/>
    </font>
    <font>
      <b/>
      <sz val="18"/>
      <color theme="1"/>
      <name val="Calibri"/>
      <family val="2"/>
      <scheme val="minor"/>
    </font>
    <font>
      <b/>
      <sz val="12"/>
      <color theme="1"/>
      <name val="Calibri Light"/>
      <family val="2"/>
      <scheme val="major"/>
    </font>
    <font>
      <sz val="12"/>
      <color theme="1"/>
      <name val="Calibri Light"/>
      <family val="2"/>
      <scheme val="major"/>
    </font>
    <font>
      <sz val="8"/>
      <name val="Calibri"/>
      <family val="2"/>
      <scheme val="minor"/>
    </font>
    <font>
      <sz val="16"/>
      <color rgb="FF000000"/>
      <name val="Calibri"/>
      <family val="2"/>
    </font>
    <font>
      <b/>
      <sz val="11"/>
      <color theme="1"/>
      <name val="Calibri Light"/>
      <family val="2"/>
      <scheme val="major"/>
    </font>
    <font>
      <b/>
      <sz val="8"/>
      <color theme="0"/>
      <name val="Calibri"/>
      <family val="2"/>
      <scheme val="minor"/>
    </font>
    <font>
      <b/>
      <sz val="16"/>
      <color theme="1"/>
      <name val="Calibri"/>
      <family val="2"/>
      <scheme val="minor"/>
    </font>
    <font>
      <sz val="9"/>
      <name val="Arial"/>
      <family val="2"/>
    </font>
    <font>
      <sz val="2"/>
      <color rgb="FF194383"/>
      <name val="Arial"/>
      <family val="2"/>
    </font>
    <font>
      <b/>
      <sz val="9"/>
      <color rgb="FFFFFFFF"/>
      <name val="Arial"/>
      <family val="2"/>
    </font>
    <font>
      <sz val="9"/>
      <color rgb="FFFFFFFF"/>
      <name val="Arial"/>
      <family val="2"/>
    </font>
    <font>
      <sz val="2"/>
      <color rgb="FFFFFFFF"/>
      <name val="Arial"/>
      <family val="2"/>
    </font>
    <font>
      <sz val="2"/>
      <name val="Arial"/>
      <family val="2"/>
    </font>
    <font>
      <sz val="11"/>
      <color theme="1"/>
      <name val="Calibri Light"/>
      <scheme val="major"/>
    </font>
    <font>
      <b/>
      <sz val="11"/>
      <color rgb="FF000000"/>
      <name val="Calibri Light"/>
    </font>
    <font>
      <sz val="11"/>
      <color rgb="FF000000"/>
      <name val="Calibri Light"/>
    </font>
    <font>
      <sz val="11"/>
      <color rgb="FF000000"/>
      <name val="Calibri Light"/>
      <family val="2"/>
      <scheme val="major"/>
    </font>
    <font>
      <sz val="11"/>
      <color rgb="FF000000"/>
      <name val="Calibri"/>
      <family val="2"/>
      <scheme val="minor"/>
    </font>
    <font>
      <sz val="11"/>
      <name val="Calibri"/>
      <family val="2"/>
    </font>
    <font>
      <i/>
      <sz val="9"/>
      <name val="Arial"/>
      <family val="2"/>
    </font>
  </fonts>
  <fills count="12">
    <fill>
      <patternFill patternType="none"/>
    </fill>
    <fill>
      <patternFill patternType="gray125"/>
    </fill>
    <fill>
      <patternFill patternType="solid">
        <fgColor theme="4"/>
        <bgColor indexed="64"/>
      </patternFill>
    </fill>
    <fill>
      <patternFill patternType="solid">
        <fgColor theme="0" tint="-4.9989318521683403E-2"/>
        <bgColor indexed="64"/>
      </patternFill>
    </fill>
    <fill>
      <patternFill patternType="solid">
        <fgColor theme="0"/>
        <bgColor indexed="64"/>
      </patternFill>
    </fill>
    <fill>
      <patternFill patternType="solid">
        <fgColor theme="8" tint="0.79998168889431442"/>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0" tint="-0.499984740745262"/>
        <bgColor indexed="64"/>
      </patternFill>
    </fill>
    <fill>
      <patternFill patternType="solid">
        <fgColor theme="4" tint="0.59999389629810485"/>
        <bgColor indexed="64"/>
      </patternFill>
    </fill>
    <fill>
      <patternFill patternType="solid">
        <fgColor rgb="FF194383"/>
        <bgColor indexed="64"/>
      </patternFill>
    </fill>
    <fill>
      <patternFill patternType="solid">
        <fgColor rgb="FFE6EDF6"/>
        <bgColor indexed="64"/>
      </patternFill>
    </fill>
  </fills>
  <borders count="49">
    <border>
      <left/>
      <right/>
      <top/>
      <bottom/>
      <diagonal/>
    </border>
    <border>
      <left/>
      <right/>
      <top/>
      <bottom style="medium">
        <color theme="4"/>
      </bottom>
      <diagonal/>
    </border>
    <border>
      <left/>
      <right style="medium">
        <color theme="4"/>
      </right>
      <top/>
      <bottom/>
      <diagonal/>
    </border>
    <border>
      <left/>
      <right/>
      <top style="medium">
        <color theme="4"/>
      </top>
      <bottom/>
      <diagonal/>
    </border>
    <border>
      <left/>
      <right/>
      <top style="medium">
        <color theme="4"/>
      </top>
      <bottom style="medium">
        <color theme="4"/>
      </bottom>
      <diagonal/>
    </border>
    <border>
      <left style="medium">
        <color theme="4"/>
      </left>
      <right/>
      <top style="medium">
        <color theme="4"/>
      </top>
      <bottom/>
      <diagonal/>
    </border>
    <border>
      <left style="medium">
        <color theme="4"/>
      </left>
      <right/>
      <top/>
      <bottom style="medium">
        <color theme="4"/>
      </bottom>
      <diagonal/>
    </border>
    <border>
      <left/>
      <right/>
      <top style="medium">
        <color theme="0" tint="-0.249977111117893"/>
      </top>
      <bottom/>
      <diagonal/>
    </border>
    <border>
      <left/>
      <right style="medium">
        <color theme="0" tint="-0.249977111117893"/>
      </right>
      <top style="medium">
        <color theme="0" tint="-0.249977111117893"/>
      </top>
      <bottom style="medium">
        <color theme="0" tint="-0.249977111117893"/>
      </bottom>
      <diagonal/>
    </border>
    <border>
      <left style="medium">
        <color theme="0" tint="-0.249977111117893"/>
      </left>
      <right/>
      <top style="medium">
        <color theme="0" tint="-0.249977111117893"/>
      </top>
      <bottom style="medium">
        <color theme="0" tint="-0.249977111117893"/>
      </bottom>
      <diagonal/>
    </border>
    <border>
      <left/>
      <right/>
      <top style="medium">
        <color theme="0" tint="-0.249977111117893"/>
      </top>
      <bottom style="medium">
        <color theme="0" tint="-0.249977111117893"/>
      </bottom>
      <diagonal/>
    </border>
    <border>
      <left style="medium">
        <color theme="0" tint="-0.249977111117893"/>
      </left>
      <right style="medium">
        <color theme="0" tint="-0.249977111117893"/>
      </right>
      <top style="medium">
        <color theme="0" tint="-0.249977111117893"/>
      </top>
      <bottom style="medium">
        <color theme="0" tint="-0.249977111117893"/>
      </bottom>
      <diagonal/>
    </border>
    <border>
      <left style="medium">
        <color theme="0" tint="-0.249977111117893"/>
      </left>
      <right style="medium">
        <color theme="0" tint="-0.249977111117893"/>
      </right>
      <top style="medium">
        <color theme="0" tint="-0.249977111117893"/>
      </top>
      <bottom/>
      <diagonal/>
    </border>
    <border>
      <left/>
      <right/>
      <top/>
      <bottom style="thin">
        <color theme="4" tint="0.59999389629810485"/>
      </bottom>
      <diagonal/>
    </border>
    <border>
      <left/>
      <right style="thin">
        <color theme="4" tint="0.59999389629810485"/>
      </right>
      <top style="thin">
        <color theme="4" tint="0.59999389629810485"/>
      </top>
      <bottom/>
      <diagonal/>
    </border>
    <border>
      <left/>
      <right style="thin">
        <color theme="4" tint="0.59999389629810485"/>
      </right>
      <top/>
      <bottom/>
      <diagonal/>
    </border>
    <border>
      <left style="thin">
        <color theme="4" tint="0.59999389629810485"/>
      </left>
      <right/>
      <top/>
      <bottom style="thin">
        <color theme="4" tint="0.59999389629810485"/>
      </bottom>
      <diagonal/>
    </border>
    <border>
      <left/>
      <right/>
      <top style="thin">
        <color theme="4" tint="0.39997558519241921"/>
      </top>
      <bottom style="thin">
        <color theme="4" tint="0.39997558519241921"/>
      </bottom>
      <diagonal/>
    </border>
    <border>
      <left/>
      <right style="thin">
        <color theme="4" tint="0.59999389629810485"/>
      </right>
      <top/>
      <bottom style="thin">
        <color theme="4" tint="0.59999389629810485"/>
      </bottom>
      <diagonal/>
    </border>
    <border>
      <left/>
      <right/>
      <top style="thin">
        <color theme="4" tint="0.59999389629810485"/>
      </top>
      <bottom style="thin">
        <color theme="4" tint="0.59999389629810485"/>
      </bottom>
      <diagonal/>
    </border>
    <border>
      <left style="medium">
        <color theme="0" tint="-0.249977111117893"/>
      </left>
      <right style="thin">
        <color theme="4" tint="0.59999389629810485"/>
      </right>
      <top/>
      <bottom/>
      <diagonal/>
    </border>
    <border>
      <left/>
      <right style="medium">
        <color theme="4"/>
      </right>
      <top style="medium">
        <color theme="4"/>
      </top>
      <bottom/>
      <diagonal/>
    </border>
    <border>
      <left/>
      <right style="medium">
        <color theme="4"/>
      </right>
      <top/>
      <bottom style="medium">
        <color theme="4"/>
      </bottom>
      <diagonal/>
    </border>
    <border>
      <left style="medium">
        <color theme="4"/>
      </left>
      <right/>
      <top/>
      <bottom/>
      <diagonal/>
    </border>
    <border>
      <left/>
      <right style="thick">
        <color indexed="64"/>
      </right>
      <top/>
      <bottom/>
      <diagonal/>
    </border>
    <border>
      <left style="medium">
        <color theme="4"/>
      </left>
      <right style="thick">
        <color indexed="64"/>
      </right>
      <top/>
      <bottom/>
      <diagonal/>
    </border>
    <border>
      <left/>
      <right/>
      <top/>
      <bottom style="thick">
        <color indexed="64"/>
      </bottom>
      <diagonal/>
    </border>
    <border>
      <left style="thick">
        <color indexed="64"/>
      </left>
      <right/>
      <top/>
      <bottom style="thick">
        <color indexed="64"/>
      </bottom>
      <diagonal/>
    </border>
    <border>
      <left/>
      <right style="thick">
        <color indexed="64"/>
      </right>
      <top/>
      <bottom style="thick">
        <color indexed="64"/>
      </bottom>
      <diagonal/>
    </border>
    <border>
      <left/>
      <right/>
      <top/>
      <bottom style="thin">
        <color theme="4" tint="0.39997558519241921"/>
      </bottom>
      <diagonal/>
    </border>
    <border>
      <left/>
      <right/>
      <top style="thin">
        <color theme="4" tint="0.39997558519241921"/>
      </top>
      <bottom/>
      <diagonal/>
    </border>
    <border>
      <left style="thin">
        <color theme="0" tint="-0.34998626667073579"/>
      </left>
      <right/>
      <top/>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medium">
        <color theme="4"/>
      </left>
      <right style="thin">
        <color theme="4" tint="0.59999389629810485"/>
      </right>
      <top/>
      <bottom/>
      <diagonal/>
    </border>
    <border>
      <left style="thin">
        <color theme="4" tint="0.59999389629810485"/>
      </left>
      <right style="medium">
        <color theme="4"/>
      </right>
      <top/>
      <bottom/>
      <diagonal/>
    </border>
    <border>
      <left style="thin">
        <color theme="4" tint="0.59999389629810485"/>
      </left>
      <right/>
      <top style="thin">
        <color theme="4" tint="0.59999389629810485"/>
      </top>
      <bottom/>
      <diagonal/>
    </border>
    <border>
      <left/>
      <right/>
      <top style="thin">
        <color theme="4" tint="0.59999389629810485"/>
      </top>
      <bottom/>
      <diagonal/>
    </border>
    <border>
      <left style="thin">
        <color theme="4" tint="0.59999389629810485"/>
      </left>
      <right/>
      <top/>
      <bottom/>
      <diagonal/>
    </border>
    <border>
      <left style="dashed">
        <color auto="1"/>
      </left>
      <right style="dashed">
        <color auto="1"/>
      </right>
      <top style="dashed">
        <color auto="1"/>
      </top>
      <bottom style="dashed">
        <color auto="1"/>
      </bottom>
      <diagonal/>
    </border>
    <border>
      <left style="dashed">
        <color auto="1"/>
      </left>
      <right style="dashed">
        <color auto="1"/>
      </right>
      <top/>
      <bottom style="dashed">
        <color auto="1"/>
      </bottom>
      <diagonal/>
    </border>
    <border>
      <left style="dashed">
        <color auto="1"/>
      </left>
      <right/>
      <top style="dashed">
        <color auto="1"/>
      </top>
      <bottom style="dashed">
        <color auto="1"/>
      </bottom>
      <diagonal/>
    </border>
    <border>
      <left/>
      <right/>
      <top style="dashed">
        <color auto="1"/>
      </top>
      <bottom style="dashed">
        <color auto="1"/>
      </bottom>
      <diagonal/>
    </border>
    <border>
      <left/>
      <right style="dashed">
        <color auto="1"/>
      </right>
      <top style="dashed">
        <color auto="1"/>
      </top>
      <bottom style="dashed">
        <color auto="1"/>
      </bottom>
      <diagonal/>
    </border>
    <border>
      <left style="dashed">
        <color auto="1"/>
      </left>
      <right/>
      <top/>
      <bottom style="dashed">
        <color auto="1"/>
      </bottom>
      <diagonal/>
    </border>
    <border>
      <left/>
      <right/>
      <top/>
      <bottom style="dashed">
        <color auto="1"/>
      </bottom>
      <diagonal/>
    </border>
    <border>
      <left/>
      <right style="dashed">
        <color auto="1"/>
      </right>
      <top/>
      <bottom style="dashed">
        <color auto="1"/>
      </bottom>
      <diagonal/>
    </border>
    <border>
      <left/>
      <right/>
      <top style="thin">
        <color rgb="FF000000"/>
      </top>
      <bottom/>
      <diagonal/>
    </border>
  </borders>
  <cellStyleXfs count="2">
    <xf numFmtId="0" fontId="0" fillId="0" borderId="0"/>
    <xf numFmtId="0" fontId="4" fillId="0" borderId="0" applyNumberFormat="0" applyFill="0" applyBorder="0" applyAlignment="0" applyProtection="0"/>
  </cellStyleXfs>
  <cellXfs count="156">
    <xf numFmtId="0" fontId="0" fillId="0" borderId="0" xfId="0"/>
    <xf numFmtId="0" fontId="0" fillId="2" borderId="0" xfId="0" applyFill="1"/>
    <xf numFmtId="0" fontId="6" fillId="0" borderId="0" xfId="0" applyFont="1"/>
    <xf numFmtId="0" fontId="7" fillId="0" borderId="0" xfId="0" applyFont="1"/>
    <xf numFmtId="0" fontId="9" fillId="0" borderId="0" xfId="0" applyFont="1" applyAlignment="1">
      <alignment horizontal="left" vertical="top"/>
    </xf>
    <xf numFmtId="0" fontId="0" fillId="0" borderId="0" xfId="0" applyAlignment="1">
      <alignment horizontal="left"/>
    </xf>
    <xf numFmtId="0" fontId="10" fillId="4" borderId="0" xfId="0" applyFont="1" applyFill="1"/>
    <xf numFmtId="0" fontId="0" fillId="0" borderId="0" xfId="0" applyAlignment="1">
      <alignment horizontal="left" vertical="top"/>
    </xf>
    <xf numFmtId="0" fontId="1" fillId="0" borderId="0" xfId="0" applyFont="1"/>
    <xf numFmtId="0" fontId="9" fillId="0" borderId="0" xfId="0" applyFont="1" applyAlignment="1">
      <alignment horizontal="right" vertical="center"/>
    </xf>
    <xf numFmtId="0" fontId="9" fillId="2" borderId="0" xfId="0" applyFont="1" applyFill="1" applyAlignment="1">
      <alignment horizontal="left" vertical="top"/>
    </xf>
    <xf numFmtId="0" fontId="2" fillId="2" borderId="0" xfId="0" applyFont="1" applyFill="1" applyAlignment="1">
      <alignment horizontal="center" vertical="center"/>
    </xf>
    <xf numFmtId="0" fontId="16" fillId="0" borderId="0" xfId="0" applyFont="1"/>
    <xf numFmtId="0" fontId="0" fillId="0" borderId="1" xfId="0" applyBorder="1"/>
    <xf numFmtId="0" fontId="0" fillId="0" borderId="2" xfId="0" applyBorder="1"/>
    <xf numFmtId="0" fontId="13" fillId="0" borderId="1" xfId="1" applyFont="1" applyBorder="1"/>
    <xf numFmtId="0" fontId="0" fillId="0" borderId="3" xfId="0" applyBorder="1"/>
    <xf numFmtId="0" fontId="0" fillId="0" borderId="4" xfId="0" applyBorder="1"/>
    <xf numFmtId="0" fontId="0" fillId="0" borderId="5" xfId="0" applyBorder="1"/>
    <xf numFmtId="0" fontId="0" fillId="0" borderId="6" xfId="0" applyBorder="1"/>
    <xf numFmtId="0" fontId="15" fillId="0" borderId="11" xfId="0" applyFont="1" applyBorder="1" applyAlignment="1">
      <alignment horizontal="center" vertical="center"/>
    </xf>
    <xf numFmtId="0" fontId="15" fillId="0" borderId="12" xfId="0" applyFont="1" applyBorder="1" applyAlignment="1">
      <alignment horizontal="center" vertical="center"/>
    </xf>
    <xf numFmtId="0" fontId="0" fillId="0" borderId="13" xfId="0" applyBorder="1"/>
    <xf numFmtId="0" fontId="0" fillId="0" borderId="14" xfId="0" applyBorder="1"/>
    <xf numFmtId="0" fontId="0" fillId="0" borderId="15" xfId="0" applyBorder="1"/>
    <xf numFmtId="0" fontId="0" fillId="0" borderId="16" xfId="0" applyBorder="1"/>
    <xf numFmtId="0" fontId="0" fillId="0" borderId="13" xfId="0" applyBorder="1" applyAlignment="1">
      <alignment horizontal="center" vertical="top"/>
    </xf>
    <xf numFmtId="0" fontId="0" fillId="0" borderId="18" xfId="0" applyBorder="1"/>
    <xf numFmtId="0" fontId="0" fillId="0" borderId="19" xfId="0" applyBorder="1"/>
    <xf numFmtId="0" fontId="0" fillId="0" borderId="19" xfId="0" applyBorder="1" applyAlignment="1">
      <alignment horizontal="center" vertical="top"/>
    </xf>
    <xf numFmtId="0" fontId="0" fillId="0" borderId="20" xfId="0" applyBorder="1"/>
    <xf numFmtId="0" fontId="0" fillId="0" borderId="21" xfId="0" applyBorder="1"/>
    <xf numFmtId="0" fontId="0" fillId="0" borderId="22" xfId="0" applyBorder="1"/>
    <xf numFmtId="0" fontId="0" fillId="0" borderId="23" xfId="0" applyBorder="1"/>
    <xf numFmtId="0" fontId="21" fillId="0" borderId="0" xfId="0" applyFont="1" applyAlignment="1">
      <alignment horizontal="center" wrapText="1"/>
    </xf>
    <xf numFmtId="0" fontId="0" fillId="0" borderId="24" xfId="0" applyBorder="1"/>
    <xf numFmtId="0" fontId="5" fillId="0" borderId="24" xfId="0" applyFont="1" applyBorder="1"/>
    <xf numFmtId="0" fontId="0" fillId="0" borderId="25" xfId="0" applyBorder="1"/>
    <xf numFmtId="0" fontId="20" fillId="0" borderId="0" xfId="0" applyFont="1"/>
    <xf numFmtId="0" fontId="0" fillId="0" borderId="27" xfId="0" applyBorder="1"/>
    <xf numFmtId="0" fontId="0" fillId="0" borderId="26" xfId="0" applyBorder="1"/>
    <xf numFmtId="0" fontId="0" fillId="0" borderId="28" xfId="0" applyBorder="1"/>
    <xf numFmtId="0" fontId="1" fillId="0" borderId="0" xfId="0" applyFont="1" applyAlignment="1">
      <alignment horizontal="center" vertical="center"/>
    </xf>
    <xf numFmtId="0" fontId="0" fillId="8" borderId="0" xfId="0" applyFill="1"/>
    <xf numFmtId="0" fontId="0" fillId="8" borderId="26" xfId="0" applyFill="1" applyBorder="1"/>
    <xf numFmtId="0" fontId="0" fillId="8" borderId="24" xfId="0" applyFill="1" applyBorder="1"/>
    <xf numFmtId="0" fontId="0" fillId="8" borderId="24" xfId="0" applyFill="1" applyBorder="1" applyAlignment="1">
      <alignment horizontal="left" vertical="top"/>
    </xf>
    <xf numFmtId="0" fontId="10" fillId="0" borderId="0" xfId="0" applyFont="1"/>
    <xf numFmtId="49" fontId="0" fillId="7" borderId="17" xfId="0" applyNumberFormat="1" applyFill="1" applyBorder="1"/>
    <xf numFmtId="49" fontId="0" fillId="0" borderId="17" xfId="0" applyNumberFormat="1" applyBorder="1"/>
    <xf numFmtId="0" fontId="19" fillId="6" borderId="29" xfId="0" applyFont="1" applyFill="1" applyBorder="1"/>
    <xf numFmtId="49" fontId="0" fillId="0" borderId="30" xfId="0" applyNumberFormat="1" applyBorder="1"/>
    <xf numFmtId="0" fontId="0" fillId="0" borderId="31" xfId="0" applyBorder="1"/>
    <xf numFmtId="0" fontId="0" fillId="0" borderId="0" xfId="0" applyAlignment="1">
      <alignment horizontal="left" vertical="top" wrapText="1"/>
    </xf>
    <xf numFmtId="0" fontId="0" fillId="0" borderId="35" xfId="0" applyBorder="1"/>
    <xf numFmtId="0" fontId="0" fillId="0" borderId="13" xfId="0" applyBorder="1" applyAlignment="1">
      <alignment horizontal="left" vertical="top" wrapText="1"/>
    </xf>
    <xf numFmtId="0" fontId="0" fillId="0" borderId="13" xfId="0" applyBorder="1" applyAlignment="1">
      <alignment horizontal="left" vertical="top"/>
    </xf>
    <xf numFmtId="0" fontId="9" fillId="0" borderId="13" xfId="0" applyFont="1" applyBorder="1" applyAlignment="1">
      <alignment horizontal="left" vertical="top"/>
    </xf>
    <xf numFmtId="0" fontId="0" fillId="0" borderId="19" xfId="0" applyBorder="1" applyAlignment="1">
      <alignment horizontal="left" vertical="top" wrapText="1"/>
    </xf>
    <xf numFmtId="0" fontId="0" fillId="0" borderId="36" xfId="0" applyBorder="1"/>
    <xf numFmtId="0" fontId="0" fillId="0" borderId="37" xfId="0" applyBorder="1"/>
    <xf numFmtId="0" fontId="0" fillId="0" borderId="0" xfId="0" applyAlignment="1">
      <alignment vertical="center"/>
    </xf>
    <xf numFmtId="0" fontId="13" fillId="0" borderId="0" xfId="1" applyFont="1" applyProtection="1">
      <protection locked="0"/>
    </xf>
    <xf numFmtId="0" fontId="4" fillId="0" borderId="0" xfId="1" applyProtection="1">
      <protection locked="0"/>
    </xf>
    <xf numFmtId="0" fontId="9" fillId="0" borderId="0" xfId="0" applyFont="1" applyAlignment="1">
      <alignment horizontal="left" vertical="top" wrapText="1"/>
    </xf>
    <xf numFmtId="0" fontId="1" fillId="0" borderId="0" xfId="0" applyFont="1" applyAlignment="1">
      <alignment horizontal="left" vertical="top" wrapText="1"/>
    </xf>
    <xf numFmtId="0" fontId="0" fillId="0" borderId="39" xfId="0" applyBorder="1"/>
    <xf numFmtId="0" fontId="0" fillId="8" borderId="24" xfId="0" applyFill="1" applyBorder="1" applyAlignment="1">
      <alignment horizontal="left"/>
    </xf>
    <xf numFmtId="0" fontId="0" fillId="0" borderId="2" xfId="0" applyBorder="1" applyAlignment="1">
      <alignment horizontal="left"/>
    </xf>
    <xf numFmtId="0" fontId="0" fillId="0" borderId="15" xfId="0" applyBorder="1" applyAlignment="1">
      <alignment horizontal="left"/>
    </xf>
    <xf numFmtId="0" fontId="0" fillId="0" borderId="24" xfId="0" applyBorder="1" applyAlignment="1">
      <alignment horizontal="left"/>
    </xf>
    <xf numFmtId="0" fontId="0" fillId="8" borderId="0" xfId="0" applyFill="1" applyAlignment="1">
      <alignment horizontal="left"/>
    </xf>
    <xf numFmtId="0" fontId="1" fillId="8" borderId="0" xfId="0" applyFont="1" applyFill="1" applyAlignment="1">
      <alignment horizontal="left"/>
    </xf>
    <xf numFmtId="0" fontId="9" fillId="8" borderId="0" xfId="0" applyFont="1" applyFill="1" applyAlignment="1">
      <alignment horizontal="left" wrapText="1"/>
    </xf>
    <xf numFmtId="0" fontId="28" fillId="9" borderId="0" xfId="0" applyFont="1" applyFill="1" applyAlignment="1">
      <alignment horizontal="center" vertical="top" wrapText="1"/>
    </xf>
    <xf numFmtId="0" fontId="9" fillId="3" borderId="40" xfId="0" applyFont="1" applyFill="1" applyBorder="1" applyAlignment="1" applyProtection="1">
      <alignment horizontal="left" vertical="top" wrapText="1"/>
      <protection locked="0"/>
    </xf>
    <xf numFmtId="0" fontId="9" fillId="3" borderId="41" xfId="0" applyFont="1" applyFill="1" applyBorder="1" applyAlignment="1" applyProtection="1">
      <alignment horizontal="left" vertical="top" wrapText="1"/>
      <protection locked="0"/>
    </xf>
    <xf numFmtId="0" fontId="0" fillId="3" borderId="0" xfId="0" applyFill="1" applyProtection="1">
      <protection locked="0"/>
    </xf>
    <xf numFmtId="14" fontId="0" fillId="0" borderId="0" xfId="0" applyNumberFormat="1"/>
    <xf numFmtId="0" fontId="0" fillId="0" borderId="0" xfId="0" quotePrefix="1"/>
    <xf numFmtId="0" fontId="32" fillId="10" borderId="0" xfId="0" applyFont="1" applyFill="1" applyAlignment="1">
      <alignment horizontal="center" vertical="center" wrapText="1"/>
    </xf>
    <xf numFmtId="0" fontId="22" fillId="0" borderId="0" xfId="0" applyFont="1"/>
    <xf numFmtId="0" fontId="12" fillId="0" borderId="0" xfId="0" applyFont="1" applyAlignment="1">
      <alignment horizontal="left" vertical="top" wrapText="1"/>
    </xf>
    <xf numFmtId="0" fontId="12" fillId="0" borderId="0" xfId="0" applyFont="1" applyAlignment="1">
      <alignment horizontal="left" vertical="top"/>
    </xf>
    <xf numFmtId="0" fontId="23" fillId="0" borderId="0" xfId="0" applyFont="1" applyAlignment="1">
      <alignment horizontal="left" vertical="top"/>
    </xf>
    <xf numFmtId="0" fontId="12" fillId="0" borderId="0" xfId="0" applyFont="1"/>
    <xf numFmtId="0" fontId="24" fillId="0" borderId="0" xfId="0" applyFont="1" applyAlignment="1">
      <alignment horizontal="left" vertical="top"/>
    </xf>
    <xf numFmtId="0" fontId="36" fillId="0" borderId="0" xfId="0" applyFont="1"/>
    <xf numFmtId="0" fontId="35" fillId="0" borderId="0" xfId="0" applyFont="1" applyAlignment="1">
      <alignment horizontal="center" vertical="center" wrapText="1"/>
    </xf>
    <xf numFmtId="0" fontId="31" fillId="0" borderId="0" xfId="0" applyFont="1" applyAlignment="1">
      <alignment horizontal="center" vertical="center" wrapText="1"/>
    </xf>
    <xf numFmtId="0" fontId="12" fillId="0" borderId="0" xfId="0" applyFont="1" applyAlignment="1">
      <alignment vertical="top" wrapText="1"/>
    </xf>
    <xf numFmtId="0" fontId="12" fillId="0" borderId="0" xfId="0" applyFont="1" applyAlignment="1">
      <alignment vertical="top"/>
    </xf>
    <xf numFmtId="0" fontId="12" fillId="0" borderId="0" xfId="0" applyFont="1" applyAlignment="1">
      <alignment horizontal="center" vertical="center"/>
    </xf>
    <xf numFmtId="0" fontId="24" fillId="0" borderId="0" xfId="0" applyFont="1" applyAlignment="1">
      <alignment vertical="top" wrapText="1"/>
    </xf>
    <xf numFmtId="0" fontId="15" fillId="0" borderId="0" xfId="0" applyFont="1"/>
    <xf numFmtId="0" fontId="40" fillId="0" borderId="0" xfId="0" applyFont="1" applyAlignment="1">
      <alignment horizontal="left" vertical="center"/>
    </xf>
    <xf numFmtId="0" fontId="0" fillId="0" borderId="0" xfId="0" applyAlignment="1">
      <alignment horizontal="left" vertical="center"/>
    </xf>
    <xf numFmtId="0" fontId="0" fillId="0" borderId="7" xfId="0" applyBorder="1" applyAlignment="1">
      <alignment horizontal="left"/>
    </xf>
    <xf numFmtId="0" fontId="32" fillId="10" borderId="0" xfId="0" applyFont="1" applyFill="1" applyAlignment="1">
      <alignment horizontal="center" wrapText="1"/>
    </xf>
    <xf numFmtId="0" fontId="42" fillId="11" borderId="0" xfId="0" applyFont="1" applyFill="1" applyAlignment="1">
      <alignment horizontal="center" vertical="center" wrapText="1"/>
    </xf>
    <xf numFmtId="0" fontId="12" fillId="0" borderId="0" xfId="0" applyFont="1" applyAlignment="1">
      <alignment horizontal="left" vertical="top" wrapText="1"/>
    </xf>
    <xf numFmtId="0" fontId="39" fillId="0" borderId="0" xfId="0" applyFont="1" applyAlignment="1">
      <alignment horizontal="left" vertical="top" wrapText="1"/>
    </xf>
    <xf numFmtId="0" fontId="24" fillId="0" borderId="0" xfId="0" applyFont="1" applyAlignment="1">
      <alignment horizontal="left" vertical="top" wrapText="1"/>
    </xf>
    <xf numFmtId="0" fontId="26" fillId="0" borderId="0" xfId="0" applyFont="1" applyAlignment="1">
      <alignment horizontal="center" vertical="center"/>
    </xf>
    <xf numFmtId="0" fontId="18" fillId="0" borderId="0" xfId="0" applyFont="1" applyAlignment="1">
      <alignment horizontal="center" vertical="center"/>
    </xf>
    <xf numFmtId="0" fontId="25" fillId="3" borderId="42" xfId="0" applyFont="1" applyFill="1" applyBorder="1" applyAlignment="1" applyProtection="1">
      <alignment horizontal="left" vertical="top" wrapText="1"/>
      <protection locked="0"/>
    </xf>
    <xf numFmtId="0" fontId="25" fillId="3" borderId="43" xfId="0" applyFont="1" applyFill="1" applyBorder="1" applyAlignment="1" applyProtection="1">
      <alignment horizontal="left" vertical="top" wrapText="1"/>
      <protection locked="0"/>
    </xf>
    <xf numFmtId="0" fontId="25" fillId="3" borderId="44" xfId="0" applyFont="1" applyFill="1" applyBorder="1" applyAlignment="1" applyProtection="1">
      <alignment horizontal="left" vertical="top" wrapText="1"/>
      <protection locked="0"/>
    </xf>
    <xf numFmtId="0" fontId="9" fillId="0" borderId="0" xfId="0" applyFont="1" applyAlignment="1">
      <alignment horizontal="left" vertical="top" wrapText="1"/>
    </xf>
    <xf numFmtId="0" fontId="28" fillId="9" borderId="0" xfId="0" applyFont="1" applyFill="1" applyAlignment="1">
      <alignment horizontal="center" vertical="top" wrapText="1"/>
    </xf>
    <xf numFmtId="0" fontId="25" fillId="3" borderId="45" xfId="0" applyFont="1" applyFill="1" applyBorder="1" applyAlignment="1" applyProtection="1">
      <alignment horizontal="left" vertical="top" wrapText="1"/>
      <protection locked="0"/>
    </xf>
    <xf numFmtId="0" fontId="25" fillId="3" borderId="46" xfId="0" applyFont="1" applyFill="1" applyBorder="1" applyAlignment="1" applyProtection="1">
      <alignment horizontal="left" vertical="top" wrapText="1"/>
      <protection locked="0"/>
    </xf>
    <xf numFmtId="0" fontId="25" fillId="3" borderId="47" xfId="0" applyFont="1" applyFill="1" applyBorder="1" applyAlignment="1" applyProtection="1">
      <alignment horizontal="left" vertical="top" wrapText="1"/>
      <protection locked="0"/>
    </xf>
    <xf numFmtId="0" fontId="9" fillId="3" borderId="0" xfId="0" applyFont="1" applyFill="1" applyAlignment="1" applyProtection="1">
      <alignment horizontal="left" vertical="top" wrapText="1"/>
      <protection locked="0"/>
    </xf>
    <xf numFmtId="0" fontId="9" fillId="3" borderId="0" xfId="0" applyFont="1" applyFill="1" applyAlignment="1" applyProtection="1">
      <alignment horizontal="left" vertical="top"/>
      <protection locked="0"/>
    </xf>
    <xf numFmtId="0" fontId="3" fillId="0" borderId="11" xfId="0" quotePrefix="1" applyFont="1" applyBorder="1" applyAlignment="1">
      <alignment horizontal="center" vertical="center" wrapText="1"/>
    </xf>
    <xf numFmtId="0" fontId="3" fillId="0" borderId="11" xfId="0" applyFont="1" applyBorder="1" applyAlignment="1">
      <alignment horizontal="center" vertical="center" wrapText="1"/>
    </xf>
    <xf numFmtId="0" fontId="10" fillId="3" borderId="0" xfId="0" applyFont="1" applyFill="1" applyAlignment="1" applyProtection="1">
      <alignment horizontal="center" vertical="center"/>
      <protection locked="0"/>
    </xf>
    <xf numFmtId="0" fontId="14" fillId="2" borderId="0" xfId="0" applyFont="1" applyFill="1" applyAlignment="1">
      <alignment horizontal="center" vertical="center"/>
    </xf>
    <xf numFmtId="0" fontId="3" fillId="0" borderId="9" xfId="0" quotePrefix="1" applyFont="1" applyBorder="1" applyAlignment="1">
      <alignment horizontal="center" vertical="center" wrapText="1"/>
    </xf>
    <xf numFmtId="0" fontId="3" fillId="0" borderId="10" xfId="0" quotePrefix="1" applyFont="1" applyBorder="1" applyAlignment="1">
      <alignment horizontal="center" vertical="center" wrapText="1"/>
    </xf>
    <xf numFmtId="0" fontId="3" fillId="0" borderId="10" xfId="0" applyFont="1" applyBorder="1" applyAlignment="1">
      <alignment horizontal="center" vertical="center" wrapText="1"/>
    </xf>
    <xf numFmtId="0" fontId="3" fillId="0" borderId="8" xfId="0" applyFont="1" applyBorder="1" applyAlignment="1">
      <alignment horizontal="center" vertical="center" wrapText="1"/>
    </xf>
    <xf numFmtId="0" fontId="10" fillId="5" borderId="0" xfId="0" applyFont="1" applyFill="1" applyAlignment="1">
      <alignment horizontal="left" wrapText="1"/>
    </xf>
    <xf numFmtId="0" fontId="10" fillId="0" borderId="0" xfId="0" applyFont="1" applyAlignment="1">
      <alignment horizontal="left" vertical="center" wrapText="1"/>
    </xf>
    <xf numFmtId="0" fontId="21" fillId="5" borderId="0" xfId="0" applyFont="1" applyFill="1" applyAlignment="1">
      <alignment horizontal="center"/>
    </xf>
    <xf numFmtId="0" fontId="0" fillId="5" borderId="0" xfId="0" applyFill="1" applyAlignment="1">
      <alignment horizontal="center"/>
    </xf>
    <xf numFmtId="0" fontId="7" fillId="0" borderId="13" xfId="0" applyFont="1" applyBorder="1" applyAlignment="1">
      <alignment horizontal="center" vertical="center"/>
    </xf>
    <xf numFmtId="0" fontId="0" fillId="0" borderId="38" xfId="0" applyBorder="1" applyAlignment="1">
      <alignment horizontal="center" vertical="center"/>
    </xf>
    <xf numFmtId="0" fontId="2" fillId="2" borderId="0" xfId="0" applyFont="1" applyFill="1" applyAlignment="1">
      <alignment horizontal="center"/>
    </xf>
    <xf numFmtId="0" fontId="8" fillId="0" borderId="0" xfId="0" applyFont="1" applyAlignment="1">
      <alignment horizontal="center"/>
    </xf>
    <xf numFmtId="0" fontId="0" fillId="0" borderId="0" xfId="0" applyAlignment="1">
      <alignment horizontal="left"/>
    </xf>
    <xf numFmtId="0" fontId="3" fillId="3" borderId="34" xfId="0" applyFont="1" applyFill="1" applyBorder="1" applyAlignment="1" applyProtection="1">
      <alignment horizontal="center" vertical="center"/>
      <protection locked="0"/>
    </xf>
    <xf numFmtId="0" fontId="3" fillId="3" borderId="33" xfId="0" applyFont="1" applyFill="1" applyBorder="1" applyAlignment="1" applyProtection="1">
      <alignment horizontal="center" vertical="center"/>
      <protection locked="0"/>
    </xf>
    <xf numFmtId="0" fontId="3" fillId="3" borderId="32" xfId="0" applyFont="1" applyFill="1" applyBorder="1" applyAlignment="1" applyProtection="1">
      <alignment horizontal="center" vertical="center"/>
      <protection locked="0"/>
    </xf>
    <xf numFmtId="0" fontId="9" fillId="0" borderId="0" xfId="0" applyFont="1" applyAlignment="1">
      <alignment horizontal="left" vertical="top"/>
    </xf>
    <xf numFmtId="14" fontId="10" fillId="3" borderId="0" xfId="0" applyNumberFormat="1" applyFont="1" applyFill="1" applyAlignment="1" applyProtection="1">
      <alignment horizontal="left" vertical="top" wrapText="1"/>
      <protection locked="0"/>
    </xf>
    <xf numFmtId="0" fontId="10" fillId="3" borderId="0" xfId="0" applyFont="1" applyFill="1" applyAlignment="1" applyProtection="1">
      <alignment horizontal="left" vertical="top" wrapText="1"/>
      <protection locked="0"/>
    </xf>
    <xf numFmtId="0" fontId="1" fillId="0" borderId="0" xfId="0" applyFont="1" applyAlignment="1">
      <alignment horizontal="center"/>
    </xf>
    <xf numFmtId="0" fontId="11" fillId="0" borderId="0" xfId="0" applyFont="1" applyAlignment="1">
      <alignment horizontal="left" vertical="top" wrapText="1"/>
    </xf>
    <xf numFmtId="0" fontId="3" fillId="3" borderId="0" xfId="0" applyFont="1" applyFill="1" applyAlignment="1" applyProtection="1">
      <alignment horizontal="left" vertical="top" wrapText="1"/>
      <protection locked="0"/>
    </xf>
    <xf numFmtId="0" fontId="0" fillId="3" borderId="0" xfId="0" applyFill="1" applyAlignment="1" applyProtection="1">
      <alignment horizontal="left" vertical="top" wrapText="1"/>
      <protection locked="0"/>
    </xf>
    <xf numFmtId="0" fontId="7" fillId="0" borderId="0" xfId="0" applyFont="1" applyAlignment="1">
      <alignment horizontal="center" vertical="center"/>
    </xf>
    <xf numFmtId="0" fontId="0" fillId="5" borderId="0" xfId="0" applyFill="1" applyAlignment="1">
      <alignment horizontal="left" vertical="top" wrapText="1"/>
    </xf>
    <xf numFmtId="0" fontId="0" fillId="5" borderId="0" xfId="0" applyFill="1" applyAlignment="1">
      <alignment horizontal="center" wrapText="1"/>
    </xf>
    <xf numFmtId="0" fontId="0" fillId="5" borderId="0" xfId="0" applyFill="1" applyAlignment="1">
      <alignment horizontal="center" vertical="center" wrapText="1"/>
    </xf>
    <xf numFmtId="0" fontId="0" fillId="5" borderId="0" xfId="0" applyFill="1" applyAlignment="1">
      <alignment horizontal="center" vertical="top" wrapText="1"/>
    </xf>
    <xf numFmtId="0" fontId="0" fillId="0" borderId="0" xfId="0" applyAlignment="1">
      <alignment horizontal="left" vertical="center" wrapText="1"/>
    </xf>
    <xf numFmtId="0" fontId="41" fillId="0" borderId="0" xfId="0" applyFont="1" applyAlignment="1">
      <alignment horizontal="left" vertical="center" wrapText="1"/>
    </xf>
    <xf numFmtId="0" fontId="0" fillId="0" borderId="0" xfId="0" applyAlignment="1">
      <alignment horizontal="left" vertical="top" wrapText="1"/>
    </xf>
    <xf numFmtId="0" fontId="32" fillId="10" borderId="48" xfId="0" applyFont="1" applyFill="1" applyBorder="1" applyAlignment="1">
      <alignment horizontal="center" vertical="center" wrapText="1"/>
    </xf>
    <xf numFmtId="0" fontId="32" fillId="10" borderId="0" xfId="0" applyFont="1" applyFill="1" applyAlignment="1">
      <alignment horizontal="center" vertical="center" wrapText="1"/>
    </xf>
    <xf numFmtId="0" fontId="34" fillId="0" borderId="0" xfId="0" applyFont="1" applyAlignment="1">
      <alignment horizontal="center" vertical="center" wrapText="1"/>
    </xf>
    <xf numFmtId="0" fontId="29" fillId="0" borderId="0" xfId="0" applyFont="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wrapText="1"/>
    </xf>
  </cellXfs>
  <cellStyles count="2">
    <cellStyle name="Hyperlink" xfId="1" builtinId="8"/>
    <cellStyle name="Normal" xfId="0" builtinId="0"/>
  </cellStyles>
  <dxfs count="16">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numFmt numFmtId="0" formatCode="General"/>
    </dxf>
    <dxf>
      <numFmt numFmtId="0" formatCode="General"/>
    </dxf>
    <dxf>
      <numFmt numFmtId="0" formatCode="General"/>
    </dxf>
    <dxf>
      <numFmt numFmtId="30" formatCode="@"/>
      <border diagonalUp="0" diagonalDown="0">
        <left/>
        <right/>
        <top style="thin">
          <color theme="4" tint="0.39997558519241921"/>
        </top>
        <bottom style="thin">
          <color theme="4" tint="0.39997558519241921"/>
        </bottom>
        <vertical/>
        <horizontal/>
      </border>
    </dxf>
    <dxf>
      <numFmt numFmtId="30" formatCode="@"/>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bottom style="thin">
          <color theme="4" tint="0.39997558519241921"/>
        </bottom>
      </border>
    </dxf>
    <dxf>
      <border outline="0">
        <top style="thin">
          <color theme="4" tint="0.39997558519241921"/>
        </top>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alignment horizontal="left" vertical="top" textRotation="0" wrapText="0" indent="0" justifyLastLine="0" shrinkToFit="0" readingOrder="0"/>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1</xdr:col>
      <xdr:colOff>108058</xdr:colOff>
      <xdr:row>6</xdr:row>
      <xdr:rowOff>26462</xdr:rowOff>
    </xdr:from>
    <xdr:to>
      <xdr:col>1</xdr:col>
      <xdr:colOff>565258</xdr:colOff>
      <xdr:row>6</xdr:row>
      <xdr:rowOff>500309</xdr:rowOff>
    </xdr:to>
    <xdr:pic>
      <xdr:nvPicPr>
        <xdr:cNvPr id="2" name="Picture 1">
          <a:extLst>
            <a:ext uri="{FF2B5EF4-FFF2-40B4-BE49-F238E27FC236}">
              <a16:creationId xmlns:a16="http://schemas.microsoft.com/office/drawing/2014/main" id="{5F7CAD41-FE88-0DBC-906B-3B04BC0E7F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588" y="1035597"/>
          <a:ext cx="457200" cy="4738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110114</xdr:colOff>
      <xdr:row>8</xdr:row>
      <xdr:rowOff>24031</xdr:rowOff>
    </xdr:from>
    <xdr:to>
      <xdr:col>1</xdr:col>
      <xdr:colOff>572131</xdr:colOff>
      <xdr:row>8</xdr:row>
      <xdr:rowOff>496607</xdr:rowOff>
    </xdr:to>
    <xdr:pic>
      <xdr:nvPicPr>
        <xdr:cNvPr id="3" name="Picture 2">
          <a:extLst>
            <a:ext uri="{FF2B5EF4-FFF2-40B4-BE49-F238E27FC236}">
              <a16:creationId xmlns:a16="http://schemas.microsoft.com/office/drawing/2014/main" id="{487C0F46-8F7F-71B4-4579-5434E9F4A5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1644" y="2176166"/>
          <a:ext cx="462017" cy="4725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101010</xdr:colOff>
      <xdr:row>10</xdr:row>
      <xdr:rowOff>17186</xdr:rowOff>
    </xdr:from>
    <xdr:to>
      <xdr:col>1</xdr:col>
      <xdr:colOff>576997</xdr:colOff>
      <xdr:row>10</xdr:row>
      <xdr:rowOff>480873</xdr:rowOff>
    </xdr:to>
    <xdr:pic>
      <xdr:nvPicPr>
        <xdr:cNvPr id="4" name="Picture 3">
          <a:extLst>
            <a:ext uri="{FF2B5EF4-FFF2-40B4-BE49-F238E27FC236}">
              <a16:creationId xmlns:a16="http://schemas.microsoft.com/office/drawing/2014/main" id="{BFC40635-9D4D-64E8-1946-24655AFD1EC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93167" y="3217586"/>
          <a:ext cx="475987" cy="4636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107789</xdr:colOff>
      <xdr:row>12</xdr:row>
      <xdr:rowOff>11607</xdr:rowOff>
    </xdr:from>
    <xdr:to>
      <xdr:col>1</xdr:col>
      <xdr:colOff>583776</xdr:colOff>
      <xdr:row>12</xdr:row>
      <xdr:rowOff>475293</xdr:rowOff>
    </xdr:to>
    <xdr:pic>
      <xdr:nvPicPr>
        <xdr:cNvPr id="5" name="Picture 4">
          <a:extLst>
            <a:ext uri="{FF2B5EF4-FFF2-40B4-BE49-F238E27FC236}">
              <a16:creationId xmlns:a16="http://schemas.microsoft.com/office/drawing/2014/main" id="{6A1998F3-0607-FD9A-F208-70E2A47389D5}"/>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99319" y="4449742"/>
          <a:ext cx="475987" cy="4636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102382</xdr:colOff>
      <xdr:row>14</xdr:row>
      <xdr:rowOff>23191</xdr:rowOff>
    </xdr:from>
    <xdr:to>
      <xdr:col>1</xdr:col>
      <xdr:colOff>581172</xdr:colOff>
      <xdr:row>14</xdr:row>
      <xdr:rowOff>485608</xdr:rowOff>
    </xdr:to>
    <xdr:pic>
      <xdr:nvPicPr>
        <xdr:cNvPr id="6" name="Picture 5">
          <a:extLst>
            <a:ext uri="{FF2B5EF4-FFF2-40B4-BE49-F238E27FC236}">
              <a16:creationId xmlns:a16="http://schemas.microsoft.com/office/drawing/2014/main" id="{8B216927-11FC-64E2-FC13-5DE9E4E67AB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94539" y="5410200"/>
          <a:ext cx="478790" cy="4624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99289</xdr:colOff>
      <xdr:row>16</xdr:row>
      <xdr:rowOff>16216</xdr:rowOff>
    </xdr:from>
    <xdr:to>
      <xdr:col>1</xdr:col>
      <xdr:colOff>572999</xdr:colOff>
      <xdr:row>16</xdr:row>
      <xdr:rowOff>475567</xdr:rowOff>
    </xdr:to>
    <xdr:pic>
      <xdr:nvPicPr>
        <xdr:cNvPr id="7" name="Picture 6">
          <a:extLst>
            <a:ext uri="{FF2B5EF4-FFF2-40B4-BE49-F238E27FC236}">
              <a16:creationId xmlns:a16="http://schemas.microsoft.com/office/drawing/2014/main" id="{73D0F971-B8B2-A3A0-AD96-CAF229C128FB}"/>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90819" y="6740351"/>
          <a:ext cx="473710" cy="4593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106462</xdr:colOff>
      <xdr:row>18</xdr:row>
      <xdr:rowOff>65891</xdr:rowOff>
    </xdr:from>
    <xdr:to>
      <xdr:col>1</xdr:col>
      <xdr:colOff>571282</xdr:colOff>
      <xdr:row>18</xdr:row>
      <xdr:rowOff>551168</xdr:rowOff>
    </xdr:to>
    <xdr:pic>
      <xdr:nvPicPr>
        <xdr:cNvPr id="8" name="Picture 7">
          <a:extLst>
            <a:ext uri="{FF2B5EF4-FFF2-40B4-BE49-F238E27FC236}">
              <a16:creationId xmlns:a16="http://schemas.microsoft.com/office/drawing/2014/main" id="{371B2392-12F2-029F-9879-3A6AF4FDD48B}"/>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97992" y="8093664"/>
          <a:ext cx="464820" cy="4852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98861</xdr:colOff>
      <xdr:row>20</xdr:row>
      <xdr:rowOff>23297</xdr:rowOff>
    </xdr:from>
    <xdr:to>
      <xdr:col>1</xdr:col>
      <xdr:colOff>577651</xdr:colOff>
      <xdr:row>20</xdr:row>
      <xdr:rowOff>500954</xdr:rowOff>
    </xdr:to>
    <xdr:pic>
      <xdr:nvPicPr>
        <xdr:cNvPr id="9" name="Picture 8">
          <a:extLst>
            <a:ext uri="{FF2B5EF4-FFF2-40B4-BE49-F238E27FC236}">
              <a16:creationId xmlns:a16="http://schemas.microsoft.com/office/drawing/2014/main" id="{33079514-131D-8582-BED0-C87A1D49BB0C}"/>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90391" y="9194070"/>
          <a:ext cx="478790" cy="4776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103626</xdr:colOff>
      <xdr:row>22</xdr:row>
      <xdr:rowOff>47625</xdr:rowOff>
    </xdr:from>
    <xdr:to>
      <xdr:col>1</xdr:col>
      <xdr:colOff>582416</xdr:colOff>
      <xdr:row>22</xdr:row>
      <xdr:rowOff>502421</xdr:rowOff>
    </xdr:to>
    <xdr:pic>
      <xdr:nvPicPr>
        <xdr:cNvPr id="10" name="Picture 9">
          <a:extLst>
            <a:ext uri="{FF2B5EF4-FFF2-40B4-BE49-F238E27FC236}">
              <a16:creationId xmlns:a16="http://schemas.microsoft.com/office/drawing/2014/main" id="{0AFEFE71-4836-C998-47D7-FE3E56669C9C}"/>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94126" y="9734550"/>
          <a:ext cx="478790" cy="45479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116206</xdr:colOff>
      <xdr:row>24</xdr:row>
      <xdr:rowOff>44513</xdr:rowOff>
    </xdr:from>
    <xdr:to>
      <xdr:col>1</xdr:col>
      <xdr:colOff>568326</xdr:colOff>
      <xdr:row>24</xdr:row>
      <xdr:rowOff>528520</xdr:rowOff>
    </xdr:to>
    <xdr:pic>
      <xdr:nvPicPr>
        <xdr:cNvPr id="11" name="Picture 10">
          <a:extLst>
            <a:ext uri="{FF2B5EF4-FFF2-40B4-BE49-F238E27FC236}">
              <a16:creationId xmlns:a16="http://schemas.microsoft.com/office/drawing/2014/main" id="{1ACAAB22-E545-E60D-69B1-6BFAC67F2828}"/>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307736" y="11501286"/>
          <a:ext cx="452120" cy="4840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1CEBFBC-7B40-4F5B-B82C-7C5843C7D462}" name="Framework_Tbl" displayName="Framework_Tbl" ref="J2:N12" totalsRowShown="0">
  <autoFilter ref="J2:N12" xr:uid="{01CEBFBC-7B40-4F5B-B82C-7C5843C7D462}"/>
  <tableColumns count="5">
    <tableColumn id="1" xr3:uid="{A1A7CD10-6C3F-4209-8EBE-769CE6987F55}" name="QA_Domain_Number"/>
    <tableColumn id="2" xr3:uid="{79D61B70-6B80-44B0-89B9-31827CBEF7A4}" name="QA_Domains"/>
    <tableColumn id="3" xr3:uid="{22C57918-EAC5-4A4D-8EAA-DE0E5BA1F672}" name="Child_Quote"/>
    <tableColumn id="4" xr3:uid="{433BEFFB-C65E-423A-B739-74D5941F27FE}" name="Carer_Quote"/>
    <tableColumn id="5" xr3:uid="{63513569-BCF6-4007-B458-1489CBB514C6}" name="Whānau_Quote" dataDxfId="1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6013032-B15D-40E5-8835-A2584BBDAB8C}" name="Provider_Tbl" displayName="Provider_Tbl" ref="J16:K1148" totalsRowShown="0" headerRowDxfId="14" headerRowBorderDxfId="12" tableBorderDxfId="13" totalsRowBorderDxfId="11">
  <autoFilter ref="J16:K1148" xr:uid="{06013032-B15D-40E5-8835-A2584BBDAB8C}"/>
  <tableColumns count="2">
    <tableColumn id="1" xr3:uid="{D3402C83-FC94-4D36-BFB3-40E8727F552F}" name="Provider ID" dataDxfId="10"/>
    <tableColumn id="2" xr3:uid="{18CF7D71-42FE-421F-B5FA-305039C05F41}" name="Provider_Name" dataDxfId="9"/>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35F5489-B086-4B9B-8C5D-C10C523CC290}" name="Section_1_Issues_Tbl" displayName="Section_1_Issues_Tbl" ref="B9:G25" totalsRowCount="1">
  <autoFilter ref="B9:G24" xr:uid="{835F5489-B086-4B9B-8C5D-C10C523CC290}"/>
  <tableColumns count="6">
    <tableColumn id="1" xr3:uid="{C5D22C50-986F-42B3-89B9-22F78E110357}" name="Action_Description">
      <calculatedColumnFormula>Record!H164</calculatedColumnFormula>
    </tableColumn>
    <tableColumn id="2" xr3:uid="{35F6250C-3EAF-45DF-B1D8-229C53128B95}" name="Person_Responsible">
      <calculatedColumnFormula>Record!E164</calculatedColumnFormula>
    </tableColumn>
    <tableColumn id="3" xr3:uid="{754D4429-4F98-4CAE-B40F-DBD3A8517B47}" name="Person_position_and_organisation">
      <calculatedColumnFormula>Record!F164</calculatedColumnFormula>
    </tableColumn>
    <tableColumn id="4" xr3:uid="{1797C47D-58FA-4703-B5A0-40A6F00C7070}" name="Touchpoint_Reference_ID">
      <calculatedColumnFormula array="1">Touchpoint_Response_Tbl[Unique_ID]</calculatedColumnFormula>
    </tableColumn>
    <tableColumn id="5" xr3:uid="{D39A1EF2-CA47-4B9A-AC9E-D20D174FE383}" name="Count"/>
    <tableColumn id="6" xr3:uid="{73BD942A-33AA-47D3-AD8F-889A8C864B46}" name="Unique_Action_ID" dataDxfId="8">
      <calculatedColumnFormula>_xlfn.CONCAT(Section_1_Issues_Tbl[[#This Row],[Touchpoint_Reference_ID]],Section_1_Issues_Tbl[[#This Row],[Count]],$D$8)</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42B4FAB-30FB-403C-BD90-B11E8F3B21A2}" name="Touchpoint_Response_Tbl" displayName="Touchpoint_Response_Tbl" ref="B3:BU4" totalsRowShown="0">
  <autoFilter ref="B3:BU4" xr:uid="{A42B4FAB-30FB-403C-BD90-B11E8F3B21A2}"/>
  <tableColumns count="72">
    <tableColumn id="1" xr3:uid="{228237B8-9D99-4D65-BD1B-5E83D40E5165}" name="Partner_Name">
      <calculatedColumnFormula>Record!F7</calculatedColumnFormula>
    </tableColumn>
    <tableColumn id="2" xr3:uid="{502E51CA-090E-40E7-9239-1430D3BE26D5}" name="Partner_ID">
      <calculatedColumnFormula>Record!F8</calculatedColumnFormula>
    </tableColumn>
    <tableColumn id="3" xr3:uid="{CC406EB0-0703-4CC3-AA32-CB5F06C695E7}" name="Date">
      <calculatedColumnFormula>Record!H12</calculatedColumnFormula>
    </tableColumn>
    <tableColumn id="4" xr3:uid="{F76EDC24-4BC3-4263-8CEE-6FCC59D0E188}" name="Location" dataDxfId="7">
      <calculatedColumnFormula>Record!H14</calculatedColumnFormula>
    </tableColumn>
    <tableColumn id="5" xr3:uid="{CA16DCF0-5E41-4FF6-A3ED-92C96BF33586}" name="MPC_Contract_Manager" dataDxfId="6">
      <calculatedColumnFormula>Record!H126</calculatedColumnFormula>
    </tableColumn>
    <tableColumn id="6" xr3:uid="{A1D83150-32DD-4EDE-AE46-DAE0797D1C12}" name="Present">
      <calculatedColumnFormula>Record!H18</calculatedColumnFormula>
    </tableColumn>
    <tableColumn id="7" xr3:uid="{F2ED6E4E-4BF5-4C0A-A339-F380CF1AF098}" name="Apologies">
      <calculatedColumnFormula>Record!H20</calculatedColumnFormula>
    </tableColumn>
    <tableColumn id="8" xr3:uid="{5FA488B2-B5E9-486D-8BEB-48FCE9644FF0}" name="Outcome_Agreements_Impacted">
      <calculatedColumnFormula>Record!H22</calculatedColumnFormula>
    </tableColumn>
    <tableColumn id="9" xr3:uid="{FAD603A1-1FC4-4397-9E3A-BA5A21E6D61F}" name="Partner_Services_Included">
      <calculatedColumnFormula>Record!H24</calculatedColumnFormula>
    </tableColumn>
    <tableColumn id="74" xr3:uid="{6A08A493-5009-4AE0-92DB-4142B2986075}" name="Unique_ID">
      <calculatedColumnFormula>_xlfn.CONCAT(Touchpoint_Response_Tbl[[#This Row],[Partner_ID]],Touchpoint_Response_Tbl[[#This Row],[Date]])</calculatedColumnFormula>
    </tableColumn>
    <tableColumn id="10" xr3:uid="{ACBADD8D-42C2-4E6A-93A1-CF1D77BCD957}" name="1.1.CP.1">
      <calculatedColumnFormula>Record!E44</calculatedColumnFormula>
    </tableColumn>
    <tableColumn id="11" xr3:uid="{B62F30EE-9FAB-40E4-8A9F-57CF58AA4587}" name="1.1.CP.2">
      <calculatedColumnFormula>Record!E46</calculatedColumnFormula>
    </tableColumn>
    <tableColumn id="12" xr3:uid="{A865BA7E-9242-4B28-9166-7BBCC9C525A9}" name="1.1.CS.1">
      <calculatedColumnFormula>Record!E50</calculatedColumnFormula>
    </tableColumn>
    <tableColumn id="13" xr3:uid="{97580E0B-2D89-4ACA-8F1C-7D0271833814}" name="1.1.CS.2">
      <calculatedColumnFormula>Record!E52</calculatedColumnFormula>
    </tableColumn>
    <tableColumn id="14" xr3:uid="{3E5994CF-BEFC-4528-9C71-DED64061AE18}" name="1.2.CP.1">
      <calculatedColumnFormula>Record!E64</calculatedColumnFormula>
    </tableColumn>
    <tableColumn id="15" xr3:uid="{5C3EF8B7-B12F-4FDD-BD2B-98BF93B2836E}" name="1.2.CP.2">
      <calculatedColumnFormula>Record!E66</calculatedColumnFormula>
    </tableColumn>
    <tableColumn id="16" xr3:uid="{8499330A-C570-49D9-AAD3-8BCB7234F5E3}" name="1.2.CS.1">
      <calculatedColumnFormula>Record!E70</calculatedColumnFormula>
    </tableColumn>
    <tableColumn id="17" xr3:uid="{06D7AF01-5214-4CC2-BE22-7DF9ECF0C82D}" name="1.2.CS.2">
      <calculatedColumnFormula>Record!E72</calculatedColumnFormula>
    </tableColumn>
    <tableColumn id="18" xr3:uid="{3EC7EEC7-18AE-49F3-AF01-9776A2C939A0}" name="1.3.CP.1">
      <calculatedColumnFormula>Record!E84</calculatedColumnFormula>
    </tableColumn>
    <tableColumn id="19" xr3:uid="{068149A5-0B8E-45C9-8D13-C17CE76E6B42}" name="1.3.CP.2">
      <calculatedColumnFormula>Record!E86</calculatedColumnFormula>
    </tableColumn>
    <tableColumn id="20" xr3:uid="{A661D6E8-9552-4AEE-A24E-B5BADDC052A8}" name="1.3.CS.1">
      <calculatedColumnFormula>Record!E90</calculatedColumnFormula>
    </tableColumn>
    <tableColumn id="21" xr3:uid="{02806276-326D-46D7-9BF6-CE0E877265F6}" name="1.3.CS.2">
      <calculatedColumnFormula>Record!E92</calculatedColumnFormula>
    </tableColumn>
    <tableColumn id="22" xr3:uid="{414ACFBE-5D2B-4585-B146-17FD14735237}" name="1.4.CP.1">
      <calculatedColumnFormula>Record!E104</calculatedColumnFormula>
    </tableColumn>
    <tableColumn id="23" xr3:uid="{FF44CBA5-4645-4D4B-A983-237DE6F13634}" name="1.4.CP.2">
      <calculatedColumnFormula>Record!E106</calculatedColumnFormula>
    </tableColumn>
    <tableColumn id="24" xr3:uid="{38F56ADC-1FA7-494E-9386-C38BF178B15B}" name="1.4.CS.1">
      <calculatedColumnFormula>Record!E110</calculatedColumnFormula>
    </tableColumn>
    <tableColumn id="25" xr3:uid="{CEB24828-27D9-496A-BBDF-9F9339219863}" name="1.4.CS.2">
      <calculatedColumnFormula>Record!E112</calculatedColumnFormula>
    </tableColumn>
    <tableColumn id="26" xr3:uid="{9A9DD68C-3D46-4846-8330-85A914039139}" name="1.5.1">
      <calculatedColumnFormula>Record!E122</calculatedColumnFormula>
    </tableColumn>
    <tableColumn id="27" xr3:uid="{4396AE21-2E16-46B6-B6E6-139D3FA6D877}" name="1.5.2">
      <calculatedColumnFormula>Record!E124</calculatedColumnFormula>
    </tableColumn>
    <tableColumn id="28" xr3:uid="{81039060-BBB9-4CD6-94B6-B5E7B45D6E8E}" name="1.5.3">
      <calculatedColumnFormula>Record!E126</calculatedColumnFormula>
    </tableColumn>
    <tableColumn id="29" xr3:uid="{B8D4685D-C82D-4D26-AC9B-71AA4C57B699}" name="1.5.4">
      <calculatedColumnFormula>Record!E128</calculatedColumnFormula>
    </tableColumn>
    <tableColumn id="30" xr3:uid="{3BDF474D-8AA1-426B-BE9E-723EB4FE3A3B}" name="1.6.1">
      <calculatedColumnFormula>Record!E136</calculatedColumnFormula>
    </tableColumn>
    <tableColumn id="31" xr3:uid="{5F6A33AB-C0ED-4F85-9259-8F952B803198}" name="1.6.2">
      <calculatedColumnFormula>Record!E138</calculatedColumnFormula>
    </tableColumn>
    <tableColumn id="32" xr3:uid="{69625746-2AA9-4038-9DBB-9E4D1E0E3701}" name="1.6.3">
      <calculatedColumnFormula>Record!E140</calculatedColumnFormula>
    </tableColumn>
    <tableColumn id="33" xr3:uid="{06476ED0-791E-4450-9237-EEFD96499602}" name="1.6.4">
      <calculatedColumnFormula>Record!E142</calculatedColumnFormula>
    </tableColumn>
    <tableColumn id="34" xr3:uid="{F06581DC-B291-4685-9F08-AFE45074761C}" name="1.6.5">
      <calculatedColumnFormula>Record!E144</calculatedColumnFormula>
    </tableColumn>
    <tableColumn id="35" xr3:uid="{307CC5F6-D0F7-49E3-BDC3-3F93A52B35D0}" name="1.7">
      <calculatedColumnFormula>Record!E152</calculatedColumnFormula>
    </tableColumn>
    <tableColumn id="69" xr3:uid="{05AF472E-FA4C-4C4C-B025-F809159E32DC}" name="2.1_Domain">
      <calculatedColumnFormula>Record!F186</calculatedColumnFormula>
    </tableColumn>
    <tableColumn id="36" xr3:uid="{578E656C-A7EA-42BE-8658-30BBB5591212}" name="2.1T1" dataDxfId="5">
      <calculatedColumnFormula>Record!E191</calculatedColumnFormula>
    </tableColumn>
    <tableColumn id="37" xr3:uid="{8C9514CE-00B0-40D6-83E8-58ADD09F6F7E}" name="2.1T2" dataDxfId="4">
      <calculatedColumnFormula>Record!E193</calculatedColumnFormula>
    </tableColumn>
    <tableColumn id="38" xr3:uid="{E22D2DBD-F7C3-4084-99BE-3A08F6CA3FD7}" name="2.1T3">
      <calculatedColumnFormula>Record!E195</calculatedColumnFormula>
    </tableColumn>
    <tableColumn id="39" xr3:uid="{7C7DC622-C7F3-4205-8DAA-A8210858538F}" name="2.1C1">
      <calculatedColumnFormula>Record!E200</calculatedColumnFormula>
    </tableColumn>
    <tableColumn id="40" xr3:uid="{EE8958D2-1237-430D-A2E2-9EFBD2D5DA5D}" name="2.1C2">
      <calculatedColumnFormula>Record!E202</calculatedColumnFormula>
    </tableColumn>
    <tableColumn id="41" xr3:uid="{875EE353-714E-45FB-94DD-4997F3294DD4}" name="2.1C3">
      <calculatedColumnFormula>Record!E204</calculatedColumnFormula>
    </tableColumn>
    <tableColumn id="42" xr3:uid="{614B8059-546B-4F75-A7AA-CA9794F7660E}" name="2.1W1">
      <calculatedColumnFormula>Record!E208</calculatedColumnFormula>
    </tableColumn>
    <tableColumn id="43" xr3:uid="{D65D1EED-C41A-40E3-ADFD-00DF20B4A9AF}" name="2.1W2">
      <calculatedColumnFormula>Record!E210</calculatedColumnFormula>
    </tableColumn>
    <tableColumn id="44" xr3:uid="{5EEFE76E-65AA-458B-8FEA-3C67F27F5DE3}" name="2.1W3">
      <calculatedColumnFormula>Record!E212</calculatedColumnFormula>
    </tableColumn>
    <tableColumn id="70" xr3:uid="{E3BFFEE3-3E03-4F6B-8485-7512169DF6FC}" name="2.2_Domain">
      <calculatedColumnFormula>Record!F217</calculatedColumnFormula>
    </tableColumn>
    <tableColumn id="45" xr3:uid="{ABC60198-8E06-445F-A824-B50772FA454F}" name="2.2T1" dataDxfId="3">
      <calculatedColumnFormula>Record!E222</calculatedColumnFormula>
    </tableColumn>
    <tableColumn id="46" xr3:uid="{60A8D678-5FBB-4F76-A5BF-05B4349EF0F4}" name="2.2T2" dataDxfId="2">
      <calculatedColumnFormula>Record!E224</calculatedColumnFormula>
    </tableColumn>
    <tableColumn id="47" xr3:uid="{B66F521B-2912-4CBA-952E-83212C82251D}" name="2.2T3">
      <calculatedColumnFormula>Record!E226</calculatedColumnFormula>
    </tableColumn>
    <tableColumn id="48" xr3:uid="{5601082B-76D3-4ACC-AC97-1FA55C024D2C}" name="2.2C1">
      <calculatedColumnFormula>Record!E230</calculatedColumnFormula>
    </tableColumn>
    <tableColumn id="49" xr3:uid="{F8F234E2-FACD-4C7D-8A12-DCD531218E2A}" name="2.2C2">
      <calculatedColumnFormula>Record!E232</calculatedColumnFormula>
    </tableColumn>
    <tableColumn id="50" xr3:uid="{D8AF5655-59C6-4652-B678-57E2E2889058}" name="2.2C3">
      <calculatedColumnFormula>Record!E234</calculatedColumnFormula>
    </tableColumn>
    <tableColumn id="51" xr3:uid="{E9BA2BB7-FC63-471D-A7E7-E35848DB9547}" name="2.2W1">
      <calculatedColumnFormula>Record!E238</calculatedColumnFormula>
    </tableColumn>
    <tableColumn id="52" xr3:uid="{6B3BEFC2-2614-4A73-993C-2E8A727A514B}" name="2.2W2">
      <calculatedColumnFormula>Record!E240</calculatedColumnFormula>
    </tableColumn>
    <tableColumn id="53" xr3:uid="{009DDF40-8537-4601-A7C7-CEB5AC08FE9A}" name="2.2W3">
      <calculatedColumnFormula>Record!E242</calculatedColumnFormula>
    </tableColumn>
    <tableColumn id="71" xr3:uid="{9F387860-9B76-4F89-9B39-4B92320D023E}" name="2.3_Domain">
      <calculatedColumnFormula>Record!F247</calculatedColumnFormula>
    </tableColumn>
    <tableColumn id="54" xr3:uid="{06A97570-7FD3-4837-AB50-783C6AE5F990}" name="2.3T1" dataDxfId="1">
      <calculatedColumnFormula>Record!E252</calculatedColumnFormula>
    </tableColumn>
    <tableColumn id="55" xr3:uid="{59768153-7849-4C5A-96CA-E0E56DBF083B}" name="2.3T2" dataDxfId="0">
      <calculatedColumnFormula>Record!E254</calculatedColumnFormula>
    </tableColumn>
    <tableColumn id="56" xr3:uid="{8556F276-E304-4CCC-A779-098D03431577}" name="2.3T3">
      <calculatedColumnFormula>Record!E256</calculatedColumnFormula>
    </tableColumn>
    <tableColumn id="57" xr3:uid="{260FDFDC-E5F3-43B1-976A-230F631BB38B}" name="2.3C1">
      <calculatedColumnFormula>Record!E260</calculatedColumnFormula>
    </tableColumn>
    <tableColumn id="58" xr3:uid="{B6AE869B-9425-493A-B8C1-5C41B0F5F0B3}" name="2.3C2">
      <calculatedColumnFormula>Record!E262</calculatedColumnFormula>
    </tableColumn>
    <tableColumn id="59" xr3:uid="{475D9441-3A82-4CC9-A433-5834561249FD}" name="2.3C3">
      <calculatedColumnFormula>Record!E264</calculatedColumnFormula>
    </tableColumn>
    <tableColumn id="60" xr3:uid="{A1750134-E0F9-441E-916C-E0E0C44381DE}" name="2.3W1">
      <calculatedColumnFormula>Record!E268</calculatedColumnFormula>
    </tableColumn>
    <tableColumn id="61" xr3:uid="{0B5C293C-4696-4DE6-B7BA-B7B779F13567}" name="2.3W2">
      <calculatedColumnFormula>Record!E270</calculatedColumnFormula>
    </tableColumn>
    <tableColumn id="62" xr3:uid="{45DAB849-C3C5-4B49-B549-8A690CC5FBD3}" name="2.3W3">
      <calculatedColumnFormula>Record!E272</calculatedColumnFormula>
    </tableColumn>
    <tableColumn id="63" xr3:uid="{C0389A15-FE59-4C3F-9DF5-CA74674F4BF1}" name="Sign_Off_Partner_Rep">
      <calculatedColumnFormula>Record!F307</calculatedColumnFormula>
    </tableColumn>
    <tableColumn id="64" xr3:uid="{BA900294-AFEF-4E13-96F8-E566AC9BF1EE}" name="Partner_Rep_Sign_Off_Date">
      <calculatedColumnFormula>Record!H307</calculatedColumnFormula>
    </tableColumn>
    <tableColumn id="65" xr3:uid="{07F23BBC-BD3E-4EE4-8B70-064519B11A73}" name="Advisor_Sign_Off">
      <calculatedColumnFormula>Record!F309</calculatedColumnFormula>
    </tableColumn>
    <tableColumn id="66" xr3:uid="{BABEF939-F21E-432D-9178-FC4744D763B9}" name="Advisor_Sign_Off_Date">
      <calculatedColumnFormula>Record!H309</calculatedColumnFormula>
    </tableColumn>
    <tableColumn id="67" xr3:uid="{97F340EC-2065-417B-BC71-2F6EA6FA110D}" name="Sign_Off_Service_Manager">
      <calculatedColumnFormula>Record!F311</calculatedColumnFormula>
    </tableColumn>
    <tableColumn id="68" xr3:uid="{550C5367-700C-4026-AF42-DFD3D2B73CC3}" name="Service_Manager_Sign_Off_Date">
      <calculatedColumnFormula>Record!H311</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440DC0-C958-431C-ADB1-A81C77E9183B}" name="Section_2_Issues_Tbl" displayName="Section_2_Issues_Tbl" ref="I9:N24" totalsRowShown="0">
  <autoFilter ref="I9:N24" xr:uid="{26440DC0-C958-431C-ADB1-A81C77E9183B}"/>
  <tableColumns count="6">
    <tableColumn id="1" xr3:uid="{038A29D4-7068-44AD-8680-1345AC2014E2}" name="Action_Description">
      <calculatedColumnFormula>Record!H284</calculatedColumnFormula>
    </tableColumn>
    <tableColumn id="2" xr3:uid="{77F35330-C1DB-4DA6-99EA-7C6EEC9ECDBB}" name="Person_Responsible">
      <calculatedColumnFormula>Record!E284</calculatedColumnFormula>
    </tableColumn>
    <tableColumn id="3" xr3:uid="{CCCAC067-B1A6-4F8C-B593-DBD9F77C5750}" name="Person_position_and_organisation">
      <calculatedColumnFormula>Record!F284</calculatedColumnFormula>
    </tableColumn>
    <tableColumn id="4" xr3:uid="{38F1D669-4E6F-4CBB-B6C8-9581B865D222}" name="Touchpoint_Reference_ID">
      <calculatedColumnFormula array="1">Touchpoint_Response_Tbl[Unique_ID]</calculatedColumnFormula>
    </tableColumn>
    <tableColumn id="5" xr3:uid="{335D1D7F-1121-49F2-AD67-24C79603CD5E}" name="Count"/>
    <tableColumn id="6" xr3:uid="{1D750C7B-3449-4B59-B83B-192E784F6513}" name="Unique_Action_ID">
      <calculatedColumnFormula>_xlfn.CONCAT(Section_2_Issues_Tbl[[#This Row],[Touchpoint_Reference_ID]],Section_2_Issues_Tbl[[#This Row],[Count]],$K$8)</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orangatamariki.govt.nz/assets/Uploads/Working-with-children/Information-for-providers/Partnered-Care/Quality-Assurance/Quality-Assurance-for-Partnered-Care-Guidance.pdf"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5.bin"/><Relationship Id="rId4"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AEBF6-B900-49E5-86DC-A7F145EDA3C6}">
  <sheetPr>
    <pageSetUpPr fitToPage="1"/>
  </sheetPr>
  <dimension ref="B1:S47"/>
  <sheetViews>
    <sheetView showGridLines="0" tabSelected="1" zoomScaleNormal="100" workbookViewId="0">
      <selection activeCell="L8" sqref="L8"/>
    </sheetView>
  </sheetViews>
  <sheetFormatPr defaultRowHeight="15"/>
  <cols>
    <col min="1" max="1" width="2.7109375" customWidth="1"/>
  </cols>
  <sheetData>
    <row r="1" spans="2:12" ht="13.15" customHeight="1"/>
    <row r="2" spans="2:12" ht="23.25">
      <c r="B2" s="81" t="s">
        <v>0</v>
      </c>
    </row>
    <row r="3" spans="2:12" ht="16.149999999999999" customHeight="1">
      <c r="B3" s="100" t="s">
        <v>1</v>
      </c>
      <c r="C3" s="100"/>
      <c r="D3" s="100"/>
      <c r="E3" s="100"/>
      <c r="F3" s="100"/>
      <c r="G3" s="100"/>
      <c r="H3" s="100"/>
      <c r="I3" s="100"/>
    </row>
    <row r="4" spans="2:12">
      <c r="B4" s="82"/>
      <c r="C4" s="83"/>
      <c r="D4" s="83"/>
    </row>
    <row r="5" spans="2:12" ht="15.75">
      <c r="B5" s="84" t="s">
        <v>2</v>
      </c>
      <c r="C5" s="83"/>
      <c r="D5" s="83"/>
    </row>
    <row r="6" spans="2:12">
      <c r="B6" s="83" t="s">
        <v>3</v>
      </c>
    </row>
    <row r="7" spans="2:12" ht="16.899999999999999" customHeight="1">
      <c r="B7" s="100" t="s">
        <v>4</v>
      </c>
      <c r="C7" s="100"/>
      <c r="D7" s="100"/>
      <c r="E7" s="100"/>
      <c r="F7" s="100"/>
      <c r="G7" s="100"/>
      <c r="H7" s="100"/>
      <c r="I7" s="100"/>
    </row>
    <row r="8" spans="2:12" ht="30" customHeight="1">
      <c r="B8" s="100" t="s">
        <v>5</v>
      </c>
      <c r="C8" s="100"/>
      <c r="D8" s="100"/>
      <c r="E8" s="100"/>
      <c r="F8" s="100"/>
      <c r="G8" s="100"/>
      <c r="H8" s="100"/>
      <c r="I8" s="100"/>
      <c r="J8" s="100"/>
    </row>
    <row r="9" spans="2:12">
      <c r="B9" t="s">
        <v>6</v>
      </c>
    </row>
    <row r="11" spans="2:12">
      <c r="B11" s="83"/>
    </row>
    <row r="12" spans="2:12" ht="15.75">
      <c r="B12" s="84" t="s">
        <v>7</v>
      </c>
    </row>
    <row r="13" spans="2:12">
      <c r="B13" s="85" t="s">
        <v>8</v>
      </c>
    </row>
    <row r="14" spans="2:12" ht="46.9" customHeight="1">
      <c r="B14" s="100" t="s">
        <v>9</v>
      </c>
      <c r="C14" s="100"/>
      <c r="D14" s="100"/>
      <c r="E14" s="100"/>
      <c r="F14" s="100"/>
      <c r="G14" s="100"/>
      <c r="H14" s="100"/>
      <c r="I14" s="100"/>
      <c r="J14" s="100"/>
      <c r="K14" s="90"/>
      <c r="L14" s="90"/>
    </row>
    <row r="15" spans="2:12">
      <c r="B15" s="85"/>
    </row>
    <row r="16" spans="2:12" ht="15.75">
      <c r="B16" s="84" t="s">
        <v>10</v>
      </c>
    </row>
    <row r="17" spans="2:19" ht="15.75">
      <c r="B17" s="86" t="s">
        <v>11</v>
      </c>
    </row>
    <row r="18" spans="2:19" ht="50.45" customHeight="1">
      <c r="B18" s="102" t="s">
        <v>12</v>
      </c>
      <c r="C18" s="102"/>
      <c r="D18" s="102"/>
      <c r="E18" s="102"/>
      <c r="F18" s="102"/>
      <c r="G18" s="102"/>
      <c r="H18" s="102"/>
      <c r="I18" s="102"/>
      <c r="J18" s="102"/>
      <c r="K18" s="93"/>
      <c r="L18" s="93"/>
    </row>
    <row r="19" spans="2:19" ht="48.6" customHeight="1">
      <c r="B19" s="102" t="s">
        <v>13</v>
      </c>
      <c r="C19" s="102"/>
      <c r="D19" s="102"/>
      <c r="E19" s="102"/>
      <c r="F19" s="102"/>
      <c r="G19" s="102"/>
      <c r="H19" s="102"/>
      <c r="I19" s="102"/>
      <c r="J19" s="102"/>
      <c r="K19" s="93"/>
      <c r="L19" s="93"/>
    </row>
    <row r="20" spans="2:19" ht="15.75">
      <c r="B20" s="86"/>
    </row>
    <row r="21" spans="2:19" ht="15.75">
      <c r="B21" s="84" t="s">
        <v>14</v>
      </c>
    </row>
    <row r="22" spans="2:19">
      <c r="B22" s="92">
        <v>1</v>
      </c>
      <c r="C22" s="85" t="s">
        <v>15</v>
      </c>
    </row>
    <row r="23" spans="2:19">
      <c r="B23" s="92">
        <v>2</v>
      </c>
      <c r="C23" s="87" t="s">
        <v>16</v>
      </c>
    </row>
    <row r="24" spans="2:19" ht="30.6" customHeight="1">
      <c r="B24" s="92">
        <v>3</v>
      </c>
      <c r="C24" s="100" t="s">
        <v>17</v>
      </c>
      <c r="D24" s="100"/>
      <c r="E24" s="100"/>
      <c r="F24" s="100"/>
      <c r="G24" s="100"/>
      <c r="H24" s="100"/>
      <c r="I24" s="100"/>
      <c r="J24" s="100"/>
      <c r="K24" s="100"/>
      <c r="L24" s="100"/>
      <c r="M24" s="100"/>
      <c r="N24" s="100"/>
      <c r="O24" s="100"/>
      <c r="P24" s="100"/>
      <c r="Q24" s="100"/>
      <c r="R24" s="100"/>
      <c r="S24" s="82"/>
    </row>
    <row r="25" spans="2:19" ht="31.15" customHeight="1">
      <c r="B25" s="92">
        <v>4</v>
      </c>
      <c r="C25" s="100" t="s">
        <v>18</v>
      </c>
      <c r="D25" s="100"/>
      <c r="E25" s="100"/>
      <c r="F25" s="100"/>
      <c r="G25" s="100"/>
      <c r="H25" s="100"/>
      <c r="I25" s="100"/>
      <c r="J25" s="100"/>
    </row>
    <row r="26" spans="2:19">
      <c r="B26" s="92">
        <v>5</v>
      </c>
      <c r="C26" s="85" t="s">
        <v>19</v>
      </c>
    </row>
    <row r="27" spans="2:19" ht="29.45" customHeight="1">
      <c r="B27" s="92">
        <v>6</v>
      </c>
      <c r="C27" s="100" t="s">
        <v>20</v>
      </c>
      <c r="D27" s="100"/>
      <c r="E27" s="100"/>
      <c r="F27" s="100"/>
      <c r="G27" s="100"/>
      <c r="H27" s="100"/>
      <c r="I27" s="100"/>
      <c r="J27" s="100"/>
    </row>
    <row r="28" spans="2:19">
      <c r="B28" s="92">
        <v>7</v>
      </c>
      <c r="C28" s="85" t="s">
        <v>21</v>
      </c>
    </row>
    <row r="29" spans="2:19">
      <c r="B29" s="85"/>
    </row>
    <row r="30" spans="2:19" ht="15.75">
      <c r="B30" s="84" t="s">
        <v>22</v>
      </c>
    </row>
    <row r="31" spans="2:19" ht="44.45" customHeight="1">
      <c r="B31" s="100" t="s">
        <v>23</v>
      </c>
      <c r="C31" s="100"/>
      <c r="D31" s="100"/>
      <c r="E31" s="100"/>
      <c r="F31" s="100"/>
      <c r="G31" s="100"/>
      <c r="H31" s="100"/>
      <c r="I31" s="100"/>
      <c r="J31" s="100"/>
      <c r="K31" s="90"/>
      <c r="L31" s="90"/>
      <c r="M31" s="90"/>
      <c r="N31" s="90"/>
      <c r="O31" s="90"/>
      <c r="P31" s="90"/>
      <c r="Q31" s="90"/>
      <c r="R31" s="90"/>
      <c r="S31" s="90"/>
    </row>
    <row r="32" spans="2:19" ht="46.15" customHeight="1">
      <c r="B32" s="100" t="s">
        <v>24</v>
      </c>
      <c r="C32" s="100"/>
      <c r="D32" s="100"/>
      <c r="E32" s="100"/>
      <c r="F32" s="100"/>
      <c r="G32" s="100"/>
      <c r="H32" s="100"/>
      <c r="I32" s="100"/>
      <c r="J32" s="100"/>
      <c r="K32" s="82"/>
      <c r="L32" s="82"/>
      <c r="M32" s="82"/>
      <c r="N32" s="82"/>
      <c r="O32" s="82"/>
      <c r="P32" s="82"/>
      <c r="Q32" s="82"/>
      <c r="R32" s="82"/>
      <c r="S32" s="82"/>
    </row>
    <row r="33" spans="2:19">
      <c r="B33" s="85" t="s">
        <v>25</v>
      </c>
    </row>
    <row r="34" spans="2:19" ht="45" customHeight="1">
      <c r="B34" s="100" t="s">
        <v>26</v>
      </c>
      <c r="C34" s="100"/>
      <c r="D34" s="100"/>
      <c r="E34" s="100"/>
      <c r="F34" s="100"/>
      <c r="G34" s="100"/>
      <c r="H34" s="100"/>
      <c r="I34" s="100"/>
      <c r="J34" s="100"/>
      <c r="K34" s="90"/>
      <c r="L34" s="90"/>
      <c r="M34" s="90"/>
      <c r="N34" s="90"/>
      <c r="O34" s="90"/>
      <c r="P34" s="90"/>
      <c r="Q34" s="90"/>
      <c r="R34" s="90"/>
      <c r="S34" s="90"/>
    </row>
    <row r="35" spans="2:19" ht="90" customHeight="1">
      <c r="B35" s="101" t="s">
        <v>27</v>
      </c>
      <c r="C35" s="101"/>
      <c r="D35" s="101"/>
      <c r="E35" s="101"/>
      <c r="F35" s="101"/>
      <c r="G35" s="101"/>
      <c r="H35" s="101"/>
      <c r="I35" s="101"/>
      <c r="J35" s="101"/>
      <c r="K35" s="90"/>
      <c r="L35" s="90"/>
      <c r="M35" s="90"/>
      <c r="N35" s="90"/>
      <c r="O35" s="90"/>
      <c r="P35" s="90"/>
      <c r="Q35" s="90"/>
      <c r="R35" s="90"/>
      <c r="S35" s="90"/>
    </row>
    <row r="36" spans="2:19" ht="46.9" customHeight="1">
      <c r="B36" s="100" t="s">
        <v>28</v>
      </c>
      <c r="C36" s="100"/>
      <c r="D36" s="100"/>
      <c r="E36" s="100"/>
      <c r="F36" s="100"/>
      <c r="G36" s="100"/>
      <c r="H36" s="100"/>
      <c r="I36" s="100"/>
      <c r="J36" s="100"/>
      <c r="K36" s="90"/>
      <c r="L36" s="90"/>
      <c r="M36" s="90"/>
      <c r="N36" s="90"/>
      <c r="O36" s="90"/>
      <c r="P36" s="90"/>
      <c r="Q36" s="90"/>
      <c r="R36" s="90"/>
      <c r="S36" s="90"/>
    </row>
    <row r="37" spans="2:19">
      <c r="B37" s="85"/>
    </row>
    <row r="38" spans="2:19" ht="15.75">
      <c r="B38" s="84" t="s">
        <v>29</v>
      </c>
    </row>
    <row r="39" spans="2:19" ht="45.6" customHeight="1">
      <c r="B39" s="100" t="s">
        <v>30</v>
      </c>
      <c r="C39" s="100"/>
      <c r="D39" s="100"/>
      <c r="E39" s="100"/>
      <c r="F39" s="100"/>
      <c r="G39" s="100"/>
      <c r="H39" s="100"/>
      <c r="I39" s="100"/>
      <c r="J39" s="100"/>
      <c r="K39" s="90"/>
      <c r="L39" s="90"/>
      <c r="M39" s="90"/>
      <c r="N39" s="90"/>
      <c r="O39" s="90"/>
      <c r="P39" s="90"/>
      <c r="Q39" s="90"/>
      <c r="R39" s="90"/>
      <c r="S39" s="90"/>
    </row>
    <row r="40" spans="2:19" ht="29.45" customHeight="1">
      <c r="B40" s="100" t="s">
        <v>31</v>
      </c>
      <c r="C40" s="100"/>
      <c r="D40" s="100"/>
      <c r="E40" s="100"/>
      <c r="F40" s="100"/>
      <c r="G40" s="100"/>
      <c r="H40" s="100"/>
      <c r="I40" s="100"/>
      <c r="J40" s="100"/>
      <c r="K40" s="91"/>
      <c r="L40" s="91"/>
      <c r="M40" s="91"/>
      <c r="N40" s="91"/>
      <c r="O40" s="91"/>
      <c r="P40" s="91"/>
      <c r="Q40" s="91"/>
      <c r="R40" s="91"/>
      <c r="S40" s="91"/>
    </row>
    <row r="41" spans="2:19">
      <c r="B41" s="85"/>
    </row>
    <row r="42" spans="2:19" ht="15.75">
      <c r="B42" s="84" t="s">
        <v>32</v>
      </c>
    </row>
    <row r="43" spans="2:19" ht="31.9" customHeight="1">
      <c r="B43" s="100" t="s">
        <v>33</v>
      </c>
      <c r="C43" s="100"/>
      <c r="D43" s="100"/>
      <c r="E43" s="100"/>
      <c r="F43" s="100"/>
      <c r="G43" s="100"/>
      <c r="H43" s="100"/>
      <c r="I43" s="100"/>
      <c r="J43" s="100"/>
    </row>
    <row r="47" spans="2:19" ht="27" customHeight="1"/>
  </sheetData>
  <sheetProtection algorithmName="SHA-512" hashValue="vwDGQPn1g58T6MkJro1q+YrFYOCXDONjOiJqAw7LM1VvLrjbHA8y4RnkjbAtk4WpmmZlsfSeIAej8h9AFOd1CA==" saltValue="Rs9gSS6wtUmitnu2uAgCHw==" spinCount="100000" sheet="1" scenarios="1" deleteColumns="0" selectLockedCells="1" pivotTables="0"/>
  <mergeCells count="18">
    <mergeCell ref="K24:R24"/>
    <mergeCell ref="C25:J25"/>
    <mergeCell ref="B36:J36"/>
    <mergeCell ref="B39:J39"/>
    <mergeCell ref="B19:J19"/>
    <mergeCell ref="B40:J40"/>
    <mergeCell ref="B43:J43"/>
    <mergeCell ref="C27:J27"/>
    <mergeCell ref="B3:I3"/>
    <mergeCell ref="B31:J31"/>
    <mergeCell ref="B32:J32"/>
    <mergeCell ref="B34:J34"/>
    <mergeCell ref="B35:J35"/>
    <mergeCell ref="C24:J24"/>
    <mergeCell ref="B7:I7"/>
    <mergeCell ref="B8:J8"/>
    <mergeCell ref="B14:J14"/>
    <mergeCell ref="B18:J18"/>
  </mergeCells>
  <pageMargins left="0.7" right="0.7" top="0.75" bottom="0.75" header="0.3" footer="0.3"/>
  <pageSetup paperSize="9" scale="55" fitToHeight="2" orientation="portrait" r:id="rId1"/>
  <headerFooter>
    <oddHeader>&amp;C&amp;"Calibri"&amp;14&amp;K000000IN-CONFIDENCE&amp;1#</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Y440"/>
  <sheetViews>
    <sheetView showGridLines="0" topLeftCell="A24" zoomScale="115" zoomScaleNormal="115" zoomScaleSheetLayoutView="50" workbookViewId="0">
      <selection activeCell="E44" sqref="E44:J44"/>
    </sheetView>
  </sheetViews>
  <sheetFormatPr defaultColWidth="8.7109375" defaultRowHeight="15"/>
  <cols>
    <col min="1" max="1" width="2.85546875" style="43" customWidth="1"/>
    <col min="2" max="2" width="3.5703125" customWidth="1"/>
    <col min="3" max="3" width="1.5703125" customWidth="1"/>
    <col min="4" max="4" width="1" customWidth="1"/>
    <col min="5" max="5" width="22" customWidth="1"/>
    <col min="6" max="6" width="23.85546875" customWidth="1"/>
    <col min="7" max="7" width="0.28515625" customWidth="1"/>
    <col min="8" max="8" width="25.42578125" customWidth="1"/>
    <col min="9" max="9" width="8.140625" customWidth="1"/>
    <col min="10" max="10" width="2.85546875" customWidth="1"/>
    <col min="11" max="11" width="1" customWidth="1"/>
    <col min="12" max="12" width="1.5703125" customWidth="1"/>
    <col min="13" max="13" width="3.5703125" customWidth="1"/>
    <col min="14" max="14" width="2.85546875" style="43" customWidth="1"/>
    <col min="15" max="15" width="8.7109375" style="43"/>
    <col min="16" max="16" width="40.5703125" style="43" customWidth="1"/>
    <col min="17" max="18" width="8.7109375" style="43"/>
    <col min="19" max="20" width="8.5703125" style="43" customWidth="1"/>
    <col min="21" max="21" width="25.5703125" style="43" customWidth="1"/>
    <col min="22" max="22" width="12.5703125" style="43" customWidth="1"/>
    <col min="23" max="23" width="8.7109375" style="43"/>
    <col min="24" max="24" width="10.5703125" style="43" customWidth="1"/>
    <col min="25" max="51" width="8.7109375" style="43"/>
  </cols>
  <sheetData>
    <row r="1" spans="1:13" ht="15.75" thickBot="1">
      <c r="B1" s="44"/>
      <c r="C1" s="44"/>
      <c r="D1" s="44"/>
      <c r="E1" s="44"/>
      <c r="F1" s="44"/>
      <c r="G1" s="44"/>
      <c r="H1" s="44"/>
      <c r="I1" s="44"/>
      <c r="J1" s="44"/>
      <c r="K1" s="44"/>
      <c r="L1" s="44"/>
      <c r="M1" s="44"/>
    </row>
    <row r="2" spans="1:13" ht="16.5" thickTop="1" thickBot="1">
      <c r="A2" s="45"/>
      <c r="D2" s="13"/>
      <c r="E2" s="13"/>
      <c r="F2" s="13"/>
      <c r="G2" s="13"/>
      <c r="H2" s="13"/>
      <c r="I2" s="13"/>
      <c r="J2" s="13"/>
      <c r="K2" s="13"/>
      <c r="M2" s="35"/>
    </row>
    <row r="3" spans="1:13">
      <c r="A3" s="45"/>
      <c r="B3" s="14"/>
      <c r="C3" s="18"/>
      <c r="L3" s="31"/>
      <c r="M3" s="35"/>
    </row>
    <row r="4" spans="1:13" ht="26.25">
      <c r="A4" s="45"/>
      <c r="B4" s="14"/>
      <c r="E4" s="130" t="s">
        <v>34</v>
      </c>
      <c r="F4" s="130"/>
      <c r="G4" s="130"/>
      <c r="H4" s="130"/>
      <c r="I4" s="130"/>
      <c r="J4" s="130"/>
      <c r="L4" s="14"/>
      <c r="M4" s="35"/>
    </row>
    <row r="5" spans="1:13">
      <c r="A5" s="45"/>
      <c r="B5" s="14"/>
      <c r="E5" s="4" t="s">
        <v>35</v>
      </c>
      <c r="L5" s="14"/>
      <c r="M5" s="35"/>
    </row>
    <row r="6" spans="1:13">
      <c r="A6" s="45"/>
      <c r="B6" s="14"/>
      <c r="L6" s="14"/>
      <c r="M6" s="35"/>
    </row>
    <row r="7" spans="1:13" ht="18.75">
      <c r="A7" s="45"/>
      <c r="B7" s="14"/>
      <c r="E7" s="2" t="s">
        <v>36</v>
      </c>
      <c r="F7" s="132"/>
      <c r="G7" s="133"/>
      <c r="H7" s="133"/>
      <c r="I7" s="133"/>
      <c r="J7" s="134"/>
      <c r="K7" s="52"/>
      <c r="L7" s="14"/>
      <c r="M7" s="35"/>
    </row>
    <row r="8" spans="1:13">
      <c r="A8" s="45"/>
      <c r="B8" s="14"/>
      <c r="E8" s="4" t="s">
        <v>37</v>
      </c>
      <c r="F8" s="135" t="str">
        <f>_xlfn.XLOOKUP(F7, Provider_Tbl[Provider_Name], Provider_Tbl[Provider ID], "(Please select partner name above)")</f>
        <v>(Please select partner name above)</v>
      </c>
      <c r="G8" s="135"/>
      <c r="H8" s="135"/>
      <c r="I8" s="135"/>
      <c r="J8" s="135"/>
      <c r="L8" s="14"/>
      <c r="M8" s="35"/>
    </row>
    <row r="9" spans="1:13">
      <c r="A9" s="45"/>
      <c r="B9" s="14"/>
      <c r="L9" s="14"/>
      <c r="M9" s="35"/>
    </row>
    <row r="10" spans="1:13">
      <c r="A10" s="45"/>
      <c r="B10" s="14"/>
      <c r="E10" s="129" t="s">
        <v>38</v>
      </c>
      <c r="F10" s="129"/>
      <c r="G10" s="129"/>
      <c r="H10" s="129"/>
      <c r="I10" s="129"/>
      <c r="J10" s="129"/>
      <c r="L10" s="14"/>
      <c r="M10" s="35"/>
    </row>
    <row r="11" spans="1:13" ht="2.4500000000000002" customHeight="1">
      <c r="A11" s="45"/>
      <c r="B11" s="14"/>
      <c r="E11" s="5"/>
      <c r="F11" s="5"/>
      <c r="G11" s="5"/>
      <c r="H11" s="47"/>
      <c r="I11" s="47"/>
      <c r="L11" s="14"/>
      <c r="M11" s="35"/>
    </row>
    <row r="12" spans="1:13" ht="13.5" customHeight="1">
      <c r="A12" s="45"/>
      <c r="B12" s="14"/>
      <c r="E12" s="131" t="s">
        <v>39</v>
      </c>
      <c r="F12" s="131"/>
      <c r="G12" s="5"/>
      <c r="H12" s="136"/>
      <c r="I12" s="136"/>
      <c r="J12" s="136"/>
      <c r="L12" s="14"/>
      <c r="M12" s="35"/>
    </row>
    <row r="13" spans="1:13" ht="2.4500000000000002" customHeight="1">
      <c r="A13" s="45"/>
      <c r="B13" s="14"/>
      <c r="E13" s="5"/>
      <c r="F13" s="5"/>
      <c r="G13" s="5"/>
      <c r="H13" s="6"/>
      <c r="I13" s="6"/>
      <c r="L13" s="14"/>
      <c r="M13" s="35"/>
    </row>
    <row r="14" spans="1:13" ht="15.75">
      <c r="A14" s="45"/>
      <c r="B14" s="14"/>
      <c r="E14" s="131" t="s">
        <v>40</v>
      </c>
      <c r="F14" s="131"/>
      <c r="G14" s="5"/>
      <c r="H14" s="137"/>
      <c r="I14" s="137"/>
      <c r="J14" s="137"/>
      <c r="L14" s="14"/>
      <c r="M14" s="36"/>
    </row>
    <row r="15" spans="1:13" ht="2.4500000000000002" customHeight="1">
      <c r="A15" s="45"/>
      <c r="B15" s="14"/>
      <c r="E15" s="5"/>
      <c r="F15" s="5"/>
      <c r="G15" s="5"/>
      <c r="H15" s="6"/>
      <c r="I15" s="6"/>
      <c r="L15" s="14"/>
      <c r="M15" s="35"/>
    </row>
    <row r="16" spans="1:13">
      <c r="A16" s="45"/>
      <c r="B16" s="14"/>
      <c r="E16" s="131" t="s">
        <v>41</v>
      </c>
      <c r="F16" s="131"/>
      <c r="G16" s="5"/>
      <c r="H16" s="137"/>
      <c r="I16" s="137"/>
      <c r="J16" s="137"/>
      <c r="L16" s="14"/>
      <c r="M16" s="35"/>
    </row>
    <row r="17" spans="1:13" ht="2.4500000000000002" customHeight="1">
      <c r="A17" s="45"/>
      <c r="B17" s="14"/>
      <c r="E17" s="5"/>
      <c r="F17" s="5"/>
      <c r="G17" s="5"/>
      <c r="H17" s="6"/>
      <c r="I17" s="6"/>
      <c r="L17" s="14"/>
      <c r="M17" s="35"/>
    </row>
    <row r="18" spans="1:13" ht="37.9" customHeight="1">
      <c r="A18" s="45"/>
      <c r="B18" s="14"/>
      <c r="E18" s="61" t="s">
        <v>42</v>
      </c>
      <c r="F18" s="9" t="s">
        <v>43</v>
      </c>
      <c r="G18" s="9"/>
      <c r="H18" s="137"/>
      <c r="I18" s="137"/>
      <c r="J18" s="137"/>
      <c r="L18" s="14"/>
      <c r="M18" s="35"/>
    </row>
    <row r="19" spans="1:13" ht="2.4500000000000002" customHeight="1">
      <c r="A19" s="45"/>
      <c r="B19" s="14"/>
      <c r="E19" s="5"/>
      <c r="F19" s="5"/>
      <c r="G19" s="5"/>
      <c r="H19" s="6"/>
      <c r="I19" s="6"/>
      <c r="L19" s="14"/>
      <c r="M19" s="35"/>
    </row>
    <row r="20" spans="1:13" ht="38.450000000000003" customHeight="1">
      <c r="A20" s="45"/>
      <c r="B20" s="14"/>
      <c r="E20" s="61" t="s">
        <v>44</v>
      </c>
      <c r="F20" s="9" t="s">
        <v>43</v>
      </c>
      <c r="G20" s="9"/>
      <c r="H20" s="137"/>
      <c r="I20" s="137"/>
      <c r="J20" s="137"/>
      <c r="L20" s="14"/>
      <c r="M20" s="35"/>
    </row>
    <row r="21" spans="1:13" ht="2.4500000000000002" customHeight="1">
      <c r="A21" s="45"/>
      <c r="B21" s="14"/>
      <c r="E21" s="5"/>
      <c r="F21" s="5"/>
      <c r="G21" s="5"/>
      <c r="H21" s="47"/>
      <c r="I21" s="47"/>
      <c r="L21" s="14"/>
      <c r="M21" s="35"/>
    </row>
    <row r="22" spans="1:13">
      <c r="A22" s="45"/>
      <c r="B22" s="14"/>
      <c r="E22" t="s">
        <v>45</v>
      </c>
      <c r="H22" s="140"/>
      <c r="I22" s="141"/>
      <c r="J22" s="141"/>
      <c r="L22" s="14"/>
      <c r="M22" s="35"/>
    </row>
    <row r="23" spans="1:13" ht="2.4500000000000002" customHeight="1">
      <c r="A23" s="45"/>
      <c r="B23" s="14"/>
      <c r="E23" s="5"/>
      <c r="F23" s="5"/>
      <c r="G23" s="5"/>
      <c r="H23" s="47"/>
      <c r="I23" s="47"/>
      <c r="L23" s="14"/>
      <c r="M23" s="35"/>
    </row>
    <row r="24" spans="1:13">
      <c r="A24" s="45"/>
      <c r="B24" s="14"/>
      <c r="E24" t="s">
        <v>46</v>
      </c>
      <c r="H24" s="140"/>
      <c r="I24" s="141"/>
      <c r="J24" s="141"/>
      <c r="L24" s="14"/>
      <c r="M24" s="35"/>
    </row>
    <row r="25" spans="1:13">
      <c r="A25" s="45"/>
      <c r="B25" s="14"/>
      <c r="E25" s="138" t="s">
        <v>47</v>
      </c>
      <c r="F25" s="138"/>
      <c r="G25" s="138"/>
      <c r="H25" s="138"/>
      <c r="I25" s="138"/>
      <c r="J25" s="138"/>
      <c r="L25" s="14"/>
      <c r="M25" s="35"/>
    </row>
    <row r="26" spans="1:13" ht="167.45" customHeight="1">
      <c r="A26" s="45"/>
      <c r="B26" s="14"/>
      <c r="E26" s="139" t="s">
        <v>48</v>
      </c>
      <c r="F26" s="139"/>
      <c r="G26" s="139"/>
      <c r="H26" s="139"/>
      <c r="I26" s="139"/>
      <c r="J26" s="139"/>
      <c r="L26" s="14"/>
      <c r="M26" s="35"/>
    </row>
    <row r="27" spans="1:13" ht="21">
      <c r="A27" s="45"/>
      <c r="B27" s="14"/>
      <c r="E27" s="3" t="s">
        <v>49</v>
      </c>
      <c r="L27" s="14"/>
      <c r="M27" s="35"/>
    </row>
    <row r="28" spans="1:13">
      <c r="A28" s="45"/>
      <c r="B28" s="14"/>
      <c r="E28" s="63" t="s">
        <v>50</v>
      </c>
      <c r="L28" s="14"/>
      <c r="M28" s="35"/>
    </row>
    <row r="29" spans="1:13">
      <c r="A29" s="45"/>
      <c r="B29" s="14"/>
      <c r="E29" s="62" t="s">
        <v>51</v>
      </c>
      <c r="L29" s="14"/>
      <c r="M29" s="35"/>
    </row>
    <row r="30" spans="1:13" ht="15.75" thickBot="1">
      <c r="A30" s="45"/>
      <c r="B30" s="14"/>
      <c r="C30" s="19"/>
      <c r="D30" s="13"/>
      <c r="E30" s="15"/>
      <c r="F30" s="13"/>
      <c r="G30" s="13"/>
      <c r="H30" s="13"/>
      <c r="I30" s="13"/>
      <c r="J30" s="13"/>
      <c r="K30" s="13"/>
      <c r="L30" s="32"/>
      <c r="M30" s="35"/>
    </row>
    <row r="31" spans="1:13" ht="15.75" thickBot="1">
      <c r="A31" s="45"/>
      <c r="E31" s="15"/>
      <c r="F31" s="13"/>
      <c r="G31" s="13"/>
      <c r="H31" s="13"/>
      <c r="I31" s="13"/>
      <c r="J31" s="13"/>
      <c r="K31" s="13"/>
      <c r="L31" s="17"/>
      <c r="M31" s="35"/>
    </row>
    <row r="32" spans="1:13" ht="5.0999999999999996" customHeight="1">
      <c r="A32" s="45"/>
      <c r="B32" s="14"/>
      <c r="C32" s="18"/>
      <c r="D32" s="16"/>
      <c r="L32" s="31"/>
      <c r="M32" s="35"/>
    </row>
    <row r="33" spans="1:13" ht="21">
      <c r="A33" s="45"/>
      <c r="B33" s="14"/>
      <c r="E33" s="142" t="s">
        <v>52</v>
      </c>
      <c r="F33" s="142"/>
      <c r="G33" s="142"/>
      <c r="H33" s="142"/>
      <c r="I33" s="142"/>
      <c r="J33" s="142"/>
      <c r="L33" s="14"/>
      <c r="M33" s="35"/>
    </row>
    <row r="34" spans="1:13">
      <c r="A34" s="45"/>
      <c r="B34" s="14"/>
      <c r="D34" s="22"/>
      <c r="E34" s="57" t="s">
        <v>53</v>
      </c>
      <c r="F34" s="22"/>
      <c r="G34" s="22"/>
      <c r="H34" s="22"/>
      <c r="I34" s="22"/>
      <c r="J34" s="22"/>
      <c r="K34" s="22"/>
      <c r="L34" s="14"/>
      <c r="M34" s="35"/>
    </row>
    <row r="35" spans="1:13" ht="5.0999999999999996" customHeight="1">
      <c r="A35" s="45"/>
      <c r="B35" s="14"/>
      <c r="C35" s="54"/>
      <c r="K35" s="24"/>
      <c r="L35" s="14"/>
      <c r="M35" s="35"/>
    </row>
    <row r="36" spans="1:13" ht="15.75">
      <c r="A36" s="45"/>
      <c r="B36" s="14"/>
      <c r="C36" s="54"/>
      <c r="E36" s="118" t="s">
        <v>54</v>
      </c>
      <c r="F36" s="118"/>
      <c r="G36" s="118"/>
      <c r="H36" s="118"/>
      <c r="I36" s="118"/>
      <c r="J36" s="118"/>
      <c r="K36" s="24"/>
      <c r="L36" s="14"/>
      <c r="M36" s="35"/>
    </row>
    <row r="37" spans="1:13">
      <c r="A37" s="45"/>
      <c r="B37" s="14"/>
      <c r="C37" s="54"/>
      <c r="E37" s="126" t="s">
        <v>55</v>
      </c>
      <c r="F37" s="126"/>
      <c r="G37" s="126"/>
      <c r="H37" s="126"/>
      <c r="I37" s="126"/>
      <c r="J37" s="126"/>
      <c r="K37" s="24"/>
      <c r="L37" s="14"/>
      <c r="M37" s="35"/>
    </row>
    <row r="38" spans="1:13" ht="28.9" customHeight="1">
      <c r="A38" s="45"/>
      <c r="B38" s="14"/>
      <c r="C38" s="54"/>
      <c r="E38" s="144" t="s">
        <v>56</v>
      </c>
      <c r="F38" s="144"/>
      <c r="G38" s="144"/>
      <c r="H38" s="144"/>
      <c r="I38" s="144"/>
      <c r="J38" s="144"/>
      <c r="K38" s="24"/>
      <c r="L38" s="14"/>
      <c r="M38" s="35"/>
    </row>
    <row r="39" spans="1:13" ht="13.5" customHeight="1">
      <c r="A39" s="45"/>
      <c r="B39" s="14"/>
      <c r="C39" s="54"/>
      <c r="E39" s="126" t="s">
        <v>57</v>
      </c>
      <c r="F39" s="126"/>
      <c r="G39" s="126"/>
      <c r="H39" s="126"/>
      <c r="I39" s="126"/>
      <c r="J39" s="126"/>
      <c r="K39" s="24"/>
      <c r="L39" s="14"/>
      <c r="M39" s="35"/>
    </row>
    <row r="40" spans="1:13" ht="3" customHeight="1">
      <c r="A40" s="45"/>
      <c r="B40" s="14"/>
      <c r="C40" s="54"/>
      <c r="K40" s="24"/>
      <c r="L40" s="14"/>
      <c r="M40" s="35"/>
    </row>
    <row r="41" spans="1:13" ht="45" customHeight="1">
      <c r="A41" s="45"/>
      <c r="B41" s="14"/>
      <c r="C41" s="54"/>
      <c r="E41" s="143" t="s">
        <v>58</v>
      </c>
      <c r="F41" s="143"/>
      <c r="G41" s="143"/>
      <c r="H41" s="143"/>
      <c r="I41" s="143"/>
      <c r="J41" s="143"/>
      <c r="K41" s="24"/>
      <c r="L41" s="14"/>
      <c r="M41" s="35"/>
    </row>
    <row r="42" spans="1:13" ht="18.75">
      <c r="A42" s="45"/>
      <c r="B42" s="14"/>
      <c r="C42" s="54"/>
      <c r="E42" s="94" t="s">
        <v>59</v>
      </c>
      <c r="K42" s="24"/>
      <c r="L42" s="14"/>
      <c r="M42" s="35"/>
    </row>
    <row r="43" spans="1:13" ht="12.6" customHeight="1">
      <c r="A43" s="45"/>
      <c r="B43" s="14"/>
      <c r="C43" s="54"/>
      <c r="E43" s="95" t="s">
        <v>60</v>
      </c>
      <c r="K43" s="24"/>
      <c r="L43" s="14"/>
      <c r="M43" s="35"/>
    </row>
    <row r="44" spans="1:13" ht="30" customHeight="1">
      <c r="A44" s="45"/>
      <c r="B44" s="14"/>
      <c r="C44" s="54"/>
      <c r="E44" s="114"/>
      <c r="F44" s="114"/>
      <c r="G44" s="114"/>
      <c r="H44" s="114"/>
      <c r="I44" s="114"/>
      <c r="J44" s="114"/>
      <c r="K44" s="24"/>
      <c r="L44" s="14"/>
      <c r="M44" s="35"/>
    </row>
    <row r="45" spans="1:13" ht="12.6" customHeight="1">
      <c r="A45" s="45"/>
      <c r="B45" s="14"/>
      <c r="C45" s="54"/>
      <c r="E45" s="96" t="s">
        <v>61</v>
      </c>
      <c r="K45" s="24"/>
      <c r="L45" s="14"/>
      <c r="M45" s="35"/>
    </row>
    <row r="46" spans="1:13" ht="30" customHeight="1">
      <c r="A46" s="45"/>
      <c r="B46" s="14"/>
      <c r="C46" s="54"/>
      <c r="E46" s="114"/>
      <c r="F46" s="114"/>
      <c r="G46" s="114"/>
      <c r="H46" s="114"/>
      <c r="I46" s="114"/>
      <c r="J46" s="114"/>
      <c r="K46" s="24"/>
      <c r="L46" s="14"/>
      <c r="M46" s="35"/>
    </row>
    <row r="47" spans="1:13" ht="2.4500000000000002" customHeight="1">
      <c r="A47" s="45"/>
      <c r="B47" s="14"/>
      <c r="C47" s="54"/>
      <c r="K47" s="24"/>
      <c r="L47" s="14"/>
      <c r="M47" s="35"/>
    </row>
    <row r="48" spans="1:13" ht="18.75">
      <c r="A48" s="45"/>
      <c r="B48" s="14"/>
      <c r="C48" s="54"/>
      <c r="E48" s="94" t="s">
        <v>62</v>
      </c>
      <c r="K48" s="24"/>
      <c r="L48" s="14"/>
      <c r="M48" s="35"/>
    </row>
    <row r="49" spans="1:13" ht="12.6" customHeight="1">
      <c r="A49" s="45"/>
      <c r="B49" s="14"/>
      <c r="C49" s="54"/>
      <c r="E49" s="96" t="s">
        <v>60</v>
      </c>
      <c r="K49" s="24"/>
      <c r="L49" s="14"/>
      <c r="M49" s="35"/>
    </row>
    <row r="50" spans="1:13" ht="30" customHeight="1">
      <c r="A50" s="45"/>
      <c r="B50" s="14"/>
      <c r="C50" s="54"/>
      <c r="E50" s="114"/>
      <c r="F50" s="114"/>
      <c r="G50" s="114"/>
      <c r="H50" s="114"/>
      <c r="I50" s="114"/>
      <c r="J50" s="114"/>
      <c r="K50" s="24"/>
      <c r="L50" s="14"/>
      <c r="M50" s="35"/>
    </row>
    <row r="51" spans="1:13" ht="12.6" customHeight="1">
      <c r="A51" s="45"/>
      <c r="B51" s="14"/>
      <c r="C51" s="54"/>
      <c r="E51" s="96" t="s">
        <v>61</v>
      </c>
      <c r="K51" s="24"/>
      <c r="L51" s="14"/>
      <c r="M51" s="35"/>
    </row>
    <row r="52" spans="1:13" ht="30" customHeight="1">
      <c r="A52" s="45"/>
      <c r="B52" s="14"/>
      <c r="C52" s="54"/>
      <c r="E52" s="114"/>
      <c r="F52" s="114"/>
      <c r="G52" s="114"/>
      <c r="H52" s="114"/>
      <c r="I52" s="114"/>
      <c r="J52" s="114"/>
      <c r="K52" s="24"/>
      <c r="L52" s="14"/>
      <c r="M52" s="35"/>
    </row>
    <row r="53" spans="1:13" ht="5.0999999999999996" customHeight="1">
      <c r="A53" s="45"/>
      <c r="B53" s="14"/>
      <c r="C53" s="54"/>
      <c r="D53" s="25"/>
      <c r="E53" s="22"/>
      <c r="F53" s="22"/>
      <c r="G53" s="22"/>
      <c r="H53" s="22"/>
      <c r="I53" s="22"/>
      <c r="J53" s="22"/>
      <c r="K53" s="27"/>
      <c r="L53" s="14"/>
      <c r="M53" s="35"/>
    </row>
    <row r="54" spans="1:13" ht="5.0999999999999996" customHeight="1">
      <c r="A54" s="45"/>
      <c r="B54" s="14"/>
      <c r="D54" s="22"/>
      <c r="E54" s="22"/>
      <c r="F54" s="22"/>
      <c r="G54" s="22"/>
      <c r="H54" s="22"/>
      <c r="I54" s="22"/>
      <c r="J54" s="22"/>
      <c r="K54" s="22"/>
      <c r="L54" s="14"/>
      <c r="M54" s="35"/>
    </row>
    <row r="55" spans="1:13" ht="5.0999999999999996" customHeight="1">
      <c r="A55" s="45"/>
      <c r="B55" s="14"/>
      <c r="C55" s="54"/>
      <c r="K55" s="24"/>
      <c r="L55" s="14"/>
      <c r="M55" s="35"/>
    </row>
    <row r="56" spans="1:13" ht="15.75">
      <c r="A56" s="45"/>
      <c r="B56" s="14"/>
      <c r="C56" s="54"/>
      <c r="E56" s="118" t="s">
        <v>63</v>
      </c>
      <c r="F56" s="118"/>
      <c r="G56" s="118"/>
      <c r="H56" s="118"/>
      <c r="I56" s="118"/>
      <c r="J56" s="118"/>
      <c r="K56" s="24"/>
      <c r="L56" s="14"/>
      <c r="M56" s="35"/>
    </row>
    <row r="57" spans="1:13">
      <c r="A57" s="45"/>
      <c r="B57" s="14"/>
      <c r="C57" s="54"/>
      <c r="E57" s="145" t="s">
        <v>64</v>
      </c>
      <c r="F57" s="145"/>
      <c r="G57" s="145"/>
      <c r="H57" s="145"/>
      <c r="I57" s="145"/>
      <c r="J57" s="145"/>
      <c r="K57" s="24"/>
      <c r="L57" s="14"/>
      <c r="M57" s="35"/>
    </row>
    <row r="58" spans="1:13" ht="28.9" customHeight="1">
      <c r="A58" s="45"/>
      <c r="B58" s="14"/>
      <c r="C58" s="54"/>
      <c r="E58" s="146" t="s">
        <v>65</v>
      </c>
      <c r="F58" s="146"/>
      <c r="G58" s="146"/>
      <c r="H58" s="146"/>
      <c r="I58" s="146"/>
      <c r="J58" s="146"/>
      <c r="K58" s="24"/>
      <c r="L58" s="14"/>
      <c r="M58" s="35"/>
    </row>
    <row r="59" spans="1:13" ht="25.9" customHeight="1">
      <c r="A59" s="45"/>
      <c r="B59" s="14"/>
      <c r="C59" s="54"/>
      <c r="E59" s="145" t="s">
        <v>66</v>
      </c>
      <c r="F59" s="145"/>
      <c r="G59" s="145"/>
      <c r="H59" s="145"/>
      <c r="I59" s="145"/>
      <c r="J59" s="145"/>
      <c r="K59" s="24"/>
      <c r="L59" s="14"/>
      <c r="M59" s="35"/>
    </row>
    <row r="60" spans="1:13" ht="3" customHeight="1">
      <c r="A60" s="45"/>
      <c r="B60" s="14"/>
      <c r="C60" s="54"/>
      <c r="K60" s="24"/>
      <c r="L60" s="14"/>
      <c r="M60" s="35"/>
    </row>
    <row r="61" spans="1:13" ht="89.45" customHeight="1">
      <c r="A61" s="45"/>
      <c r="B61" s="14"/>
      <c r="C61" s="54"/>
      <c r="E61" s="143" t="s">
        <v>67</v>
      </c>
      <c r="F61" s="143"/>
      <c r="G61" s="143"/>
      <c r="H61" s="143"/>
      <c r="I61" s="143"/>
      <c r="J61" s="143"/>
      <c r="K61" s="24"/>
      <c r="L61" s="14"/>
      <c r="M61" s="35"/>
    </row>
    <row r="62" spans="1:13" ht="18.75">
      <c r="A62" s="45"/>
      <c r="B62" s="14"/>
      <c r="C62" s="54"/>
      <c r="E62" s="94" t="s">
        <v>59</v>
      </c>
      <c r="K62" s="24"/>
      <c r="L62" s="14"/>
      <c r="M62" s="35"/>
    </row>
    <row r="63" spans="1:13" ht="12.6" customHeight="1">
      <c r="A63" s="45"/>
      <c r="B63" s="14"/>
      <c r="C63" s="54"/>
      <c r="E63" s="96" t="s">
        <v>60</v>
      </c>
      <c r="K63" s="24"/>
      <c r="L63" s="14"/>
      <c r="M63" s="35"/>
    </row>
    <row r="64" spans="1:13" ht="30" customHeight="1">
      <c r="A64" s="45"/>
      <c r="B64" s="14"/>
      <c r="C64" s="54"/>
      <c r="E64" s="114"/>
      <c r="F64" s="114"/>
      <c r="G64" s="114"/>
      <c r="H64" s="114"/>
      <c r="I64" s="114"/>
      <c r="J64" s="114"/>
      <c r="K64" s="24"/>
      <c r="L64" s="14"/>
      <c r="M64" s="35"/>
    </row>
    <row r="65" spans="1:13" ht="12" customHeight="1">
      <c r="A65" s="45"/>
      <c r="B65" s="14"/>
      <c r="C65" s="54"/>
      <c r="E65" s="96" t="s">
        <v>61</v>
      </c>
      <c r="K65" s="24"/>
      <c r="L65" s="14"/>
      <c r="M65" s="35"/>
    </row>
    <row r="66" spans="1:13" ht="30" customHeight="1">
      <c r="A66" s="45"/>
      <c r="B66" s="14"/>
      <c r="C66" s="54"/>
      <c r="E66" s="114"/>
      <c r="F66" s="114"/>
      <c r="G66" s="114"/>
      <c r="H66" s="114"/>
      <c r="I66" s="114"/>
      <c r="J66" s="114"/>
      <c r="K66" s="24"/>
      <c r="L66" s="14"/>
      <c r="M66" s="35"/>
    </row>
    <row r="67" spans="1:13" ht="2.4500000000000002" customHeight="1">
      <c r="A67" s="45"/>
      <c r="B67" s="14"/>
      <c r="C67" s="54"/>
      <c r="E67" s="7"/>
      <c r="F67" s="7"/>
      <c r="G67" s="7"/>
      <c r="H67" s="7"/>
      <c r="I67" s="7"/>
      <c r="K67" s="24"/>
      <c r="L67" s="14"/>
      <c r="M67" s="35"/>
    </row>
    <row r="68" spans="1:13" ht="18.75">
      <c r="A68" s="45"/>
      <c r="B68" s="14"/>
      <c r="C68" s="54"/>
      <c r="E68" s="94" t="s">
        <v>62</v>
      </c>
      <c r="K68" s="24"/>
      <c r="L68" s="14"/>
      <c r="M68" s="35"/>
    </row>
    <row r="69" spans="1:13" ht="12.6" customHeight="1">
      <c r="A69" s="45"/>
      <c r="B69" s="14"/>
      <c r="C69" s="54"/>
      <c r="E69" s="96" t="s">
        <v>60</v>
      </c>
      <c r="K69" s="24"/>
      <c r="L69" s="14"/>
      <c r="M69" s="35"/>
    </row>
    <row r="70" spans="1:13" ht="30" customHeight="1">
      <c r="A70" s="45"/>
      <c r="B70" s="14"/>
      <c r="C70" s="54"/>
      <c r="E70" s="114"/>
      <c r="F70" s="114"/>
      <c r="G70" s="114"/>
      <c r="H70" s="114"/>
      <c r="I70" s="114"/>
      <c r="J70" s="114"/>
      <c r="K70" s="24"/>
      <c r="L70" s="14"/>
      <c r="M70" s="35"/>
    </row>
    <row r="71" spans="1:13" ht="12.6" customHeight="1">
      <c r="A71" s="45"/>
      <c r="B71" s="14"/>
      <c r="C71" s="54"/>
      <c r="E71" s="96" t="s">
        <v>61</v>
      </c>
      <c r="K71" s="24"/>
      <c r="L71" s="14"/>
      <c r="M71" s="35"/>
    </row>
    <row r="72" spans="1:13" ht="30" customHeight="1">
      <c r="A72" s="45"/>
      <c r="B72" s="14"/>
      <c r="C72" s="54"/>
      <c r="E72" s="114"/>
      <c r="F72" s="114"/>
      <c r="G72" s="114"/>
      <c r="H72" s="114"/>
      <c r="I72" s="114"/>
      <c r="J72" s="114"/>
      <c r="K72" s="24"/>
      <c r="L72" s="14"/>
      <c r="M72" s="35"/>
    </row>
    <row r="73" spans="1:13" ht="5.0999999999999996" customHeight="1">
      <c r="A73" s="45"/>
      <c r="B73" s="14"/>
      <c r="D73" s="25"/>
      <c r="E73" s="22"/>
      <c r="F73" s="22"/>
      <c r="G73" s="22"/>
      <c r="H73" s="22"/>
      <c r="I73" s="22"/>
      <c r="J73" s="22"/>
      <c r="K73" s="27"/>
      <c r="L73" s="14"/>
      <c r="M73" s="35"/>
    </row>
    <row r="74" spans="1:13" ht="5.0999999999999996" customHeight="1">
      <c r="A74" s="45"/>
      <c r="B74" s="14"/>
      <c r="D74" s="22"/>
      <c r="E74" s="22"/>
      <c r="F74" s="22"/>
      <c r="G74" s="22"/>
      <c r="H74" s="22"/>
      <c r="I74" s="22"/>
      <c r="J74" s="22"/>
      <c r="K74" s="22"/>
      <c r="L74" s="14"/>
      <c r="M74" s="35"/>
    </row>
    <row r="75" spans="1:13" ht="5.0999999999999996" customHeight="1">
      <c r="A75" s="45"/>
      <c r="B75" s="14"/>
      <c r="C75" s="54"/>
      <c r="K75" s="23"/>
      <c r="L75" s="14"/>
      <c r="M75" s="35"/>
    </row>
    <row r="76" spans="1:13" ht="15.75">
      <c r="A76" s="45"/>
      <c r="B76" s="14"/>
      <c r="C76" s="54"/>
      <c r="E76" s="118" t="s">
        <v>68</v>
      </c>
      <c r="F76" s="118"/>
      <c r="G76" s="118"/>
      <c r="H76" s="118"/>
      <c r="I76" s="118"/>
      <c r="J76" s="118"/>
      <c r="K76" s="24"/>
      <c r="L76" s="14"/>
      <c r="M76" s="35"/>
    </row>
    <row r="77" spans="1:13">
      <c r="A77" s="45"/>
      <c r="B77" s="14"/>
      <c r="C77" s="54"/>
      <c r="E77" s="144" t="s">
        <v>69</v>
      </c>
      <c r="F77" s="144"/>
      <c r="G77" s="144"/>
      <c r="H77" s="144"/>
      <c r="I77" s="144"/>
      <c r="J77" s="144"/>
      <c r="K77" s="24"/>
      <c r="L77" s="14"/>
      <c r="M77" s="35"/>
    </row>
    <row r="78" spans="1:13">
      <c r="A78" s="45"/>
      <c r="B78" s="14"/>
      <c r="C78" s="54"/>
      <c r="E78" s="126" t="s">
        <v>70</v>
      </c>
      <c r="F78" s="126"/>
      <c r="G78" s="126"/>
      <c r="H78" s="126"/>
      <c r="I78" s="126"/>
      <c r="J78" s="126"/>
      <c r="K78" s="24"/>
      <c r="L78" s="14"/>
      <c r="M78" s="35"/>
    </row>
    <row r="79" spans="1:13" ht="28.15" customHeight="1">
      <c r="A79" s="45"/>
      <c r="B79" s="14"/>
      <c r="C79" s="54"/>
      <c r="E79" s="144" t="s">
        <v>71</v>
      </c>
      <c r="F79" s="144"/>
      <c r="G79" s="144"/>
      <c r="H79" s="144"/>
      <c r="I79" s="144"/>
      <c r="J79" s="144"/>
      <c r="K79" s="24"/>
      <c r="L79" s="14"/>
      <c r="M79" s="35"/>
    </row>
    <row r="80" spans="1:13" ht="2.4500000000000002" customHeight="1">
      <c r="A80" s="45"/>
      <c r="B80" s="14"/>
      <c r="C80" s="54"/>
      <c r="E80" s="7"/>
      <c r="F80" s="7"/>
      <c r="G80" s="7"/>
      <c r="H80" s="7"/>
      <c r="I80" s="7"/>
      <c r="K80" s="24"/>
      <c r="L80" s="14"/>
      <c r="M80" s="35"/>
    </row>
    <row r="81" spans="1:13" ht="34.5" customHeight="1">
      <c r="A81" s="45"/>
      <c r="B81" s="14"/>
      <c r="C81" s="54"/>
      <c r="E81" s="146" t="s">
        <v>72</v>
      </c>
      <c r="F81" s="146"/>
      <c r="G81" s="146"/>
      <c r="H81" s="146"/>
      <c r="I81" s="146"/>
      <c r="J81" s="146"/>
      <c r="K81" s="24"/>
      <c r="L81" s="14"/>
      <c r="M81" s="35"/>
    </row>
    <row r="82" spans="1:13" ht="18.75">
      <c r="A82" s="45"/>
      <c r="B82" s="14"/>
      <c r="C82" s="54"/>
      <c r="E82" s="94" t="s">
        <v>59</v>
      </c>
      <c r="K82" s="24"/>
      <c r="L82" s="14"/>
      <c r="M82" s="35"/>
    </row>
    <row r="83" spans="1:13">
      <c r="A83" s="45"/>
      <c r="B83" s="14"/>
      <c r="C83" s="54"/>
      <c r="E83" s="95" t="s">
        <v>60</v>
      </c>
      <c r="K83" s="24"/>
      <c r="L83" s="14"/>
      <c r="M83" s="35"/>
    </row>
    <row r="84" spans="1:13" ht="30" customHeight="1">
      <c r="A84" s="45"/>
      <c r="B84" s="14"/>
      <c r="C84" s="54"/>
      <c r="E84" s="114"/>
      <c r="F84" s="114"/>
      <c r="G84" s="114"/>
      <c r="H84" s="114"/>
      <c r="I84" s="114"/>
      <c r="J84" s="114"/>
      <c r="K84" s="24"/>
      <c r="L84" s="14"/>
      <c r="M84" s="35"/>
    </row>
    <row r="85" spans="1:13">
      <c r="A85" s="45"/>
      <c r="B85" s="14"/>
      <c r="C85" s="54"/>
      <c r="E85" s="96" t="s">
        <v>61</v>
      </c>
      <c r="K85" s="24"/>
      <c r="L85" s="14"/>
      <c r="M85" s="35"/>
    </row>
    <row r="86" spans="1:13" ht="30" customHeight="1">
      <c r="A86" s="45"/>
      <c r="B86" s="14"/>
      <c r="C86" s="54"/>
      <c r="E86" s="114"/>
      <c r="F86" s="114"/>
      <c r="G86" s="114"/>
      <c r="H86" s="114"/>
      <c r="I86" s="114"/>
      <c r="J86" s="114"/>
      <c r="K86" s="24"/>
      <c r="L86" s="14"/>
      <c r="M86" s="35"/>
    </row>
    <row r="87" spans="1:13" ht="2.4500000000000002" customHeight="1">
      <c r="A87" s="45"/>
      <c r="B87" s="14"/>
      <c r="C87" s="54"/>
      <c r="E87" s="7"/>
      <c r="F87" s="7"/>
      <c r="G87" s="7"/>
      <c r="H87" s="7"/>
      <c r="I87" s="7"/>
      <c r="K87" s="24"/>
      <c r="L87" s="14"/>
      <c r="M87" s="35"/>
    </row>
    <row r="88" spans="1:13" ht="18.75">
      <c r="A88" s="45"/>
      <c r="B88" s="14"/>
      <c r="C88" s="54"/>
      <c r="E88" s="94" t="s">
        <v>62</v>
      </c>
      <c r="K88" s="24"/>
      <c r="L88" s="14"/>
      <c r="M88" s="35"/>
    </row>
    <row r="89" spans="1:13">
      <c r="A89" s="45"/>
      <c r="B89" s="14"/>
      <c r="C89" s="54"/>
      <c r="E89" s="96" t="s">
        <v>60</v>
      </c>
      <c r="K89" s="24"/>
      <c r="L89" s="14"/>
      <c r="M89" s="35"/>
    </row>
    <row r="90" spans="1:13" ht="30" customHeight="1">
      <c r="A90" s="45"/>
      <c r="B90" s="14"/>
      <c r="C90" s="54"/>
      <c r="E90" s="114"/>
      <c r="F90" s="114"/>
      <c r="G90" s="114"/>
      <c r="H90" s="114"/>
      <c r="I90" s="114"/>
      <c r="J90" s="114"/>
      <c r="K90" s="24"/>
      <c r="L90" s="14"/>
      <c r="M90" s="35"/>
    </row>
    <row r="91" spans="1:13">
      <c r="A91" s="45"/>
      <c r="B91" s="14"/>
      <c r="C91" s="54"/>
      <c r="E91" s="96" t="s">
        <v>61</v>
      </c>
      <c r="K91" s="24"/>
      <c r="L91" s="14"/>
      <c r="M91" s="35"/>
    </row>
    <row r="92" spans="1:13" ht="30" customHeight="1">
      <c r="A92" s="45"/>
      <c r="B92" s="14"/>
      <c r="C92" s="54"/>
      <c r="E92" s="114"/>
      <c r="F92" s="114"/>
      <c r="G92" s="114"/>
      <c r="H92" s="114"/>
      <c r="I92" s="114"/>
      <c r="J92" s="114"/>
      <c r="K92" s="24"/>
      <c r="L92" s="14"/>
      <c r="M92" s="35"/>
    </row>
    <row r="93" spans="1:13" ht="5.0999999999999996" customHeight="1">
      <c r="A93" s="45"/>
      <c r="B93" s="14"/>
      <c r="C93" s="54"/>
      <c r="D93" s="22"/>
      <c r="E93" s="22"/>
      <c r="F93" s="22"/>
      <c r="G93" s="22"/>
      <c r="H93" s="22"/>
      <c r="I93" s="22"/>
      <c r="J93" s="22"/>
      <c r="K93" s="27"/>
      <c r="L93" s="14"/>
      <c r="M93" s="35"/>
    </row>
    <row r="94" spans="1:13" ht="5.0999999999999996" customHeight="1">
      <c r="A94" s="45"/>
      <c r="B94" s="14"/>
      <c r="D94" s="22"/>
      <c r="E94" s="22"/>
      <c r="F94" s="22"/>
      <c r="G94" s="22"/>
      <c r="H94" s="22"/>
      <c r="I94" s="22"/>
      <c r="J94" s="22"/>
      <c r="K94" s="22"/>
      <c r="L94" s="14"/>
      <c r="M94" s="35"/>
    </row>
    <row r="95" spans="1:13" ht="5.0999999999999996" customHeight="1">
      <c r="A95" s="45"/>
      <c r="B95" s="14"/>
      <c r="C95" s="54"/>
      <c r="K95" s="23"/>
      <c r="L95" s="14"/>
      <c r="M95" s="35"/>
    </row>
    <row r="96" spans="1:13" ht="15.75">
      <c r="A96" s="45"/>
      <c r="B96" s="14"/>
      <c r="C96" s="54"/>
      <c r="E96" s="118" t="s">
        <v>73</v>
      </c>
      <c r="F96" s="118"/>
      <c r="G96" s="118"/>
      <c r="H96" s="118"/>
      <c r="I96" s="118"/>
      <c r="J96" s="118"/>
      <c r="K96" s="24"/>
      <c r="L96" s="14"/>
      <c r="M96" s="35"/>
    </row>
    <row r="97" spans="1:13">
      <c r="A97" s="45"/>
      <c r="B97" s="14"/>
      <c r="C97" s="54"/>
      <c r="E97" s="126" t="s">
        <v>74</v>
      </c>
      <c r="F97" s="126"/>
      <c r="G97" s="126"/>
      <c r="H97" s="126"/>
      <c r="I97" s="126"/>
      <c r="J97" s="126"/>
      <c r="K97" s="24"/>
      <c r="L97" s="14"/>
      <c r="M97" s="35"/>
    </row>
    <row r="98" spans="1:13">
      <c r="A98" s="45"/>
      <c r="B98" s="14"/>
      <c r="C98" s="54"/>
      <c r="E98" s="126" t="s">
        <v>75</v>
      </c>
      <c r="F98" s="126"/>
      <c r="G98" s="126"/>
      <c r="H98" s="126"/>
      <c r="I98" s="126"/>
      <c r="J98" s="126"/>
      <c r="K98" s="24"/>
      <c r="L98" s="14"/>
      <c r="M98" s="35"/>
    </row>
    <row r="99" spans="1:13">
      <c r="A99" s="45"/>
      <c r="B99" s="14"/>
      <c r="C99" s="54"/>
      <c r="E99" s="126" t="s">
        <v>76</v>
      </c>
      <c r="F99" s="126"/>
      <c r="G99" s="126"/>
      <c r="H99" s="126"/>
      <c r="I99" s="126"/>
      <c r="J99" s="126"/>
      <c r="K99" s="24"/>
      <c r="L99" s="14"/>
      <c r="M99" s="35"/>
    </row>
    <row r="100" spans="1:13" ht="2.4500000000000002" customHeight="1">
      <c r="A100" s="45"/>
      <c r="B100" s="14"/>
      <c r="C100" s="54"/>
      <c r="E100" s="7"/>
      <c r="F100" s="7"/>
      <c r="G100" s="7"/>
      <c r="H100" s="7"/>
      <c r="I100" s="7"/>
      <c r="K100" s="24"/>
      <c r="L100" s="14"/>
      <c r="M100" s="35"/>
    </row>
    <row r="101" spans="1:13" ht="44.45" customHeight="1">
      <c r="A101" s="45"/>
      <c r="B101" s="14"/>
      <c r="C101" s="54"/>
      <c r="E101" s="143" t="s">
        <v>77</v>
      </c>
      <c r="F101" s="143"/>
      <c r="G101" s="143"/>
      <c r="H101" s="143"/>
      <c r="I101" s="143"/>
      <c r="J101" s="143"/>
      <c r="K101" s="24"/>
      <c r="L101" s="14"/>
      <c r="M101" s="35"/>
    </row>
    <row r="102" spans="1:13" ht="18.75">
      <c r="A102" s="45"/>
      <c r="B102" s="14"/>
      <c r="C102" s="54"/>
      <c r="E102" s="94" t="s">
        <v>59</v>
      </c>
      <c r="K102" s="24"/>
      <c r="L102" s="14"/>
      <c r="M102" s="35"/>
    </row>
    <row r="103" spans="1:13">
      <c r="A103" s="45"/>
      <c r="B103" s="14"/>
      <c r="C103" s="54"/>
      <c r="E103" s="95" t="s">
        <v>60</v>
      </c>
      <c r="K103" s="24"/>
      <c r="L103" s="14"/>
      <c r="M103" s="35"/>
    </row>
    <row r="104" spans="1:13" ht="30" customHeight="1">
      <c r="A104" s="45"/>
      <c r="B104" s="14"/>
      <c r="C104" s="54"/>
      <c r="E104" s="114"/>
      <c r="F104" s="114"/>
      <c r="G104" s="114"/>
      <c r="H104" s="114"/>
      <c r="I104" s="114"/>
      <c r="J104" s="114"/>
      <c r="K104" s="24"/>
      <c r="L104" s="14"/>
      <c r="M104" s="35"/>
    </row>
    <row r="105" spans="1:13">
      <c r="A105" s="45"/>
      <c r="B105" s="14"/>
      <c r="C105" s="54"/>
      <c r="E105" s="96" t="s">
        <v>61</v>
      </c>
      <c r="K105" s="24"/>
      <c r="L105" s="14"/>
      <c r="M105" s="35"/>
    </row>
    <row r="106" spans="1:13" ht="30" customHeight="1">
      <c r="A106" s="45"/>
      <c r="B106" s="14"/>
      <c r="C106" s="54"/>
      <c r="E106" s="114"/>
      <c r="F106" s="114"/>
      <c r="G106" s="114"/>
      <c r="H106" s="114"/>
      <c r="I106" s="114"/>
      <c r="J106" s="114"/>
      <c r="K106" s="24"/>
      <c r="L106" s="14"/>
      <c r="M106" s="35"/>
    </row>
    <row r="107" spans="1:13" ht="2.4500000000000002" customHeight="1">
      <c r="A107" s="45"/>
      <c r="B107" s="14"/>
      <c r="C107" s="54"/>
      <c r="E107" s="7"/>
      <c r="F107" s="7"/>
      <c r="G107" s="7"/>
      <c r="H107" s="7"/>
      <c r="I107" s="7"/>
      <c r="K107" s="24"/>
      <c r="L107" s="14"/>
      <c r="M107" s="35"/>
    </row>
    <row r="108" spans="1:13" ht="18.75">
      <c r="A108" s="45"/>
      <c r="B108" s="14"/>
      <c r="C108" s="54"/>
      <c r="E108" s="94" t="s">
        <v>62</v>
      </c>
      <c r="K108" s="24"/>
      <c r="L108" s="14"/>
      <c r="M108" s="35"/>
    </row>
    <row r="109" spans="1:13">
      <c r="A109" s="45"/>
      <c r="B109" s="14"/>
      <c r="C109" s="54"/>
      <c r="E109" s="96" t="s">
        <v>60</v>
      </c>
      <c r="K109" s="24"/>
      <c r="L109" s="14"/>
      <c r="M109" s="35"/>
    </row>
    <row r="110" spans="1:13" ht="30" customHeight="1">
      <c r="A110" s="45"/>
      <c r="B110" s="14"/>
      <c r="C110" s="54"/>
      <c r="E110" s="114"/>
      <c r="F110" s="114"/>
      <c r="G110" s="114"/>
      <c r="H110" s="114"/>
      <c r="I110" s="114"/>
      <c r="J110" s="114"/>
      <c r="K110" s="24"/>
      <c r="L110" s="14"/>
      <c r="M110" s="35"/>
    </row>
    <row r="111" spans="1:13">
      <c r="A111" s="45"/>
      <c r="B111" s="14"/>
      <c r="C111" s="54"/>
      <c r="E111" s="96" t="s">
        <v>61</v>
      </c>
      <c r="K111" s="24"/>
      <c r="L111" s="14"/>
      <c r="M111" s="35"/>
    </row>
    <row r="112" spans="1:13" ht="30" customHeight="1">
      <c r="A112" s="45"/>
      <c r="B112" s="14"/>
      <c r="C112" s="54"/>
      <c r="E112" s="114"/>
      <c r="F112" s="114"/>
      <c r="G112" s="114"/>
      <c r="H112" s="114"/>
      <c r="I112" s="114"/>
      <c r="J112" s="114"/>
      <c r="K112" s="24"/>
      <c r="L112" s="14"/>
      <c r="M112" s="35"/>
    </row>
    <row r="113" spans="1:13" ht="5.0999999999999996" customHeight="1">
      <c r="A113" s="45"/>
      <c r="B113" s="14"/>
      <c r="C113" s="54"/>
      <c r="D113" s="22"/>
      <c r="E113" s="22"/>
      <c r="F113" s="22"/>
      <c r="G113" s="22"/>
      <c r="H113" s="22"/>
      <c r="I113" s="22"/>
      <c r="J113" s="22"/>
      <c r="K113" s="27"/>
      <c r="L113" s="14"/>
      <c r="M113" s="35"/>
    </row>
    <row r="114" spans="1:13" ht="5.0999999999999996" customHeight="1">
      <c r="A114" s="45"/>
      <c r="B114" s="14"/>
      <c r="D114" s="22"/>
      <c r="E114" s="22"/>
      <c r="F114" s="22"/>
      <c r="G114" s="22"/>
      <c r="H114" s="22"/>
      <c r="I114" s="22"/>
      <c r="J114" s="22"/>
      <c r="K114" s="22"/>
      <c r="L114" s="14"/>
      <c r="M114" s="35"/>
    </row>
    <row r="115" spans="1:13" ht="5.0999999999999996" customHeight="1">
      <c r="A115" s="45"/>
      <c r="B115" s="14"/>
      <c r="C115" s="54"/>
      <c r="K115" s="24"/>
      <c r="L115" s="14"/>
      <c r="M115" s="35"/>
    </row>
    <row r="116" spans="1:13" ht="15.75">
      <c r="A116" s="45"/>
      <c r="B116" s="14"/>
      <c r="C116" s="54"/>
      <c r="E116" s="118" t="s">
        <v>78</v>
      </c>
      <c r="F116" s="118"/>
      <c r="G116" s="118"/>
      <c r="H116" s="118"/>
      <c r="I116" s="118"/>
      <c r="J116" s="118"/>
      <c r="K116" s="24"/>
      <c r="L116" s="14"/>
      <c r="M116" s="35"/>
    </row>
    <row r="117" spans="1:13" ht="27.6" customHeight="1">
      <c r="A117" s="45"/>
      <c r="B117" s="14"/>
      <c r="C117" s="54"/>
      <c r="E117" s="144" t="s">
        <v>79</v>
      </c>
      <c r="F117" s="144"/>
      <c r="G117" s="144"/>
      <c r="H117" s="144"/>
      <c r="I117" s="144"/>
      <c r="J117" s="144"/>
      <c r="K117" s="24"/>
      <c r="L117" s="14"/>
      <c r="M117" s="35"/>
    </row>
    <row r="118" spans="1:13" ht="1.9" customHeight="1">
      <c r="A118" s="45"/>
      <c r="B118" s="14"/>
      <c r="C118" s="54"/>
      <c r="E118" s="34"/>
      <c r="F118" s="34"/>
      <c r="G118" s="34"/>
      <c r="H118" s="34"/>
      <c r="I118" s="34"/>
      <c r="J118" s="34"/>
      <c r="K118" s="24"/>
      <c r="L118" s="14"/>
      <c r="M118" s="35"/>
    </row>
    <row r="119" spans="1:13" ht="27.6" customHeight="1">
      <c r="A119" s="45"/>
      <c r="B119" s="14"/>
      <c r="C119" s="54"/>
      <c r="E119" s="123" t="s">
        <v>80</v>
      </c>
      <c r="F119" s="123"/>
      <c r="G119" s="123"/>
      <c r="H119" s="123"/>
      <c r="I119" s="123"/>
      <c r="J119" s="123"/>
      <c r="K119" s="24"/>
      <c r="L119" s="14"/>
      <c r="M119" s="35"/>
    </row>
    <row r="120" spans="1:13" ht="5.0999999999999996" customHeight="1">
      <c r="A120" s="45"/>
      <c r="B120" s="14"/>
      <c r="C120" s="54"/>
      <c r="E120" s="34"/>
      <c r="F120" s="34"/>
      <c r="G120" s="34"/>
      <c r="H120" s="34"/>
      <c r="I120" s="34"/>
      <c r="J120" s="34"/>
      <c r="K120" s="24"/>
      <c r="L120" s="14"/>
      <c r="M120" s="35"/>
    </row>
    <row r="121" spans="1:13" ht="28.15" customHeight="1">
      <c r="A121" s="45"/>
      <c r="B121" s="14"/>
      <c r="C121" s="54"/>
      <c r="E121" s="147" t="s">
        <v>81</v>
      </c>
      <c r="F121" s="147"/>
      <c r="G121" s="147"/>
      <c r="H121" s="147"/>
      <c r="I121" s="147"/>
      <c r="J121" s="147"/>
      <c r="K121" s="24"/>
      <c r="L121" s="14"/>
      <c r="M121" s="35"/>
    </row>
    <row r="122" spans="1:13" ht="30" customHeight="1">
      <c r="A122" s="45"/>
      <c r="B122" s="14"/>
      <c r="C122" s="54"/>
      <c r="E122" s="114"/>
      <c r="F122" s="114"/>
      <c r="G122" s="114"/>
      <c r="H122" s="114"/>
      <c r="I122" s="114"/>
      <c r="J122" s="114"/>
      <c r="K122" s="24"/>
      <c r="L122" s="14"/>
      <c r="M122" s="35"/>
    </row>
    <row r="123" spans="1:13">
      <c r="A123" s="45"/>
      <c r="B123" s="14"/>
      <c r="C123" s="54"/>
      <c r="E123" s="124" t="s">
        <v>82</v>
      </c>
      <c r="F123" s="124"/>
      <c r="G123" s="124"/>
      <c r="H123" s="124"/>
      <c r="I123" s="124"/>
      <c r="J123" s="124"/>
      <c r="K123" s="24"/>
      <c r="L123" s="14"/>
      <c r="M123" s="35"/>
    </row>
    <row r="124" spans="1:13" ht="30" customHeight="1">
      <c r="A124" s="45"/>
      <c r="B124" s="14"/>
      <c r="C124" s="54"/>
      <c r="E124" s="114"/>
      <c r="F124" s="114"/>
      <c r="G124" s="114"/>
      <c r="H124" s="114"/>
      <c r="I124" s="114"/>
      <c r="J124" s="114"/>
      <c r="K124" s="24"/>
      <c r="L124" s="14"/>
      <c r="M124" s="35"/>
    </row>
    <row r="125" spans="1:13" ht="29.45" customHeight="1">
      <c r="A125" s="45"/>
      <c r="B125" s="14"/>
      <c r="C125" s="54"/>
      <c r="E125" s="147" t="s">
        <v>83</v>
      </c>
      <c r="F125" s="147"/>
      <c r="G125" s="147"/>
      <c r="H125" s="147"/>
      <c r="I125" s="147"/>
      <c r="J125" s="147"/>
      <c r="K125" s="24"/>
      <c r="L125" s="14"/>
      <c r="M125" s="35"/>
    </row>
    <row r="126" spans="1:13" ht="30" customHeight="1">
      <c r="A126" s="45"/>
      <c r="B126" s="14"/>
      <c r="C126" s="54"/>
      <c r="E126" s="114"/>
      <c r="F126" s="114"/>
      <c r="G126" s="114"/>
      <c r="H126" s="114"/>
      <c r="I126" s="114"/>
      <c r="J126" s="114"/>
      <c r="K126" s="24"/>
      <c r="L126" s="14"/>
      <c r="M126" s="35"/>
    </row>
    <row r="127" spans="1:13">
      <c r="A127" s="45"/>
      <c r="B127" s="14"/>
      <c r="C127" s="54"/>
      <c r="E127" s="124" t="s">
        <v>84</v>
      </c>
      <c r="F127" s="124"/>
      <c r="G127" s="124"/>
      <c r="H127" s="124"/>
      <c r="I127" s="124"/>
      <c r="J127" s="124"/>
      <c r="K127" s="24"/>
      <c r="L127" s="14"/>
      <c r="M127" s="35"/>
    </row>
    <row r="128" spans="1:13" ht="30" customHeight="1">
      <c r="A128" s="45"/>
      <c r="B128" s="14"/>
      <c r="C128" s="54"/>
      <c r="E128" s="114"/>
      <c r="F128" s="114"/>
      <c r="G128" s="114"/>
      <c r="H128" s="114"/>
      <c r="I128" s="114"/>
      <c r="J128" s="114"/>
      <c r="K128" s="24"/>
      <c r="L128" s="14"/>
      <c r="M128" s="35"/>
    </row>
    <row r="129" spans="1:13" ht="5.0999999999999996" customHeight="1">
      <c r="A129" s="45"/>
      <c r="B129" s="14"/>
      <c r="C129" s="54"/>
      <c r="D129" s="22"/>
      <c r="E129" s="56"/>
      <c r="F129" s="56"/>
      <c r="G129" s="56"/>
      <c r="H129" s="56"/>
      <c r="I129" s="56"/>
      <c r="J129" s="22"/>
      <c r="K129" s="27"/>
      <c r="L129" s="14"/>
      <c r="M129" s="35"/>
    </row>
    <row r="130" spans="1:13" ht="5.0999999999999996" customHeight="1">
      <c r="A130" s="45"/>
      <c r="B130" s="14"/>
      <c r="D130" s="22"/>
      <c r="E130" s="56"/>
      <c r="F130" s="56"/>
      <c r="G130" s="56"/>
      <c r="H130" s="56"/>
      <c r="I130" s="56"/>
      <c r="J130" s="22"/>
      <c r="K130" s="22"/>
      <c r="L130" s="14"/>
      <c r="M130" s="35"/>
    </row>
    <row r="131" spans="1:13" ht="5.0999999999999996" customHeight="1">
      <c r="A131" s="45"/>
      <c r="B131" s="14"/>
      <c r="C131" s="54"/>
      <c r="K131" s="23"/>
      <c r="L131" s="14"/>
      <c r="M131" s="35"/>
    </row>
    <row r="132" spans="1:13" ht="15.75">
      <c r="A132" s="45"/>
      <c r="B132" s="14"/>
      <c r="C132" s="54"/>
      <c r="E132" s="118" t="s">
        <v>85</v>
      </c>
      <c r="F132" s="118"/>
      <c r="G132" s="118"/>
      <c r="H132" s="118"/>
      <c r="I132" s="118"/>
      <c r="J132" s="118"/>
      <c r="K132" s="24"/>
      <c r="L132" s="14"/>
      <c r="M132" s="35"/>
    </row>
    <row r="133" spans="1:13">
      <c r="A133" s="45"/>
      <c r="B133" s="14"/>
      <c r="C133" s="54"/>
      <c r="E133" s="126" t="s">
        <v>86</v>
      </c>
      <c r="F133" s="126"/>
      <c r="G133" s="126"/>
      <c r="H133" s="126"/>
      <c r="I133" s="126"/>
      <c r="J133" s="126"/>
      <c r="K133" s="24"/>
      <c r="L133" s="14"/>
      <c r="M133" s="35"/>
    </row>
    <row r="134" spans="1:13" ht="5.0999999999999996" customHeight="1">
      <c r="A134" s="45"/>
      <c r="B134" s="14"/>
      <c r="C134" s="54"/>
      <c r="K134" s="24"/>
      <c r="L134" s="14"/>
      <c r="M134" s="35"/>
    </row>
    <row r="135" spans="1:13">
      <c r="A135" s="45"/>
      <c r="B135" s="14"/>
      <c r="C135" s="54"/>
      <c r="E135" s="147" t="s">
        <v>87</v>
      </c>
      <c r="F135" s="147"/>
      <c r="G135" s="147"/>
      <c r="H135" s="147"/>
      <c r="I135" s="147"/>
      <c r="J135" s="147"/>
      <c r="K135" s="24"/>
      <c r="L135" s="14"/>
      <c r="M135" s="35"/>
    </row>
    <row r="136" spans="1:13" ht="31.5" customHeight="1">
      <c r="A136" s="45"/>
      <c r="B136" s="14"/>
      <c r="C136" s="54"/>
      <c r="E136" s="113"/>
      <c r="F136" s="113"/>
      <c r="G136" s="113"/>
      <c r="H136" s="113"/>
      <c r="I136" s="113"/>
      <c r="J136" s="113"/>
      <c r="K136" s="24"/>
      <c r="L136" s="14"/>
      <c r="M136" s="35"/>
    </row>
    <row r="137" spans="1:13" ht="30.6" customHeight="1">
      <c r="A137" s="45"/>
      <c r="B137" s="14"/>
      <c r="C137" s="54"/>
      <c r="E137" s="148" t="s">
        <v>88</v>
      </c>
      <c r="F137" s="148"/>
      <c r="G137" s="148"/>
      <c r="H137" s="148"/>
      <c r="I137" s="148"/>
      <c r="J137" s="148"/>
      <c r="K137" s="24"/>
      <c r="L137" s="14"/>
      <c r="M137" s="35"/>
    </row>
    <row r="138" spans="1:13" ht="30" customHeight="1">
      <c r="A138" s="45"/>
      <c r="B138" s="14"/>
      <c r="C138" s="54"/>
      <c r="E138" s="113"/>
      <c r="F138" s="113"/>
      <c r="G138" s="113"/>
      <c r="H138" s="113"/>
      <c r="I138" s="113"/>
      <c r="J138" s="113"/>
      <c r="K138" s="24"/>
      <c r="L138" s="14"/>
      <c r="M138" s="35"/>
    </row>
    <row r="139" spans="1:13">
      <c r="A139" s="45"/>
      <c r="B139" s="14"/>
      <c r="C139" s="54"/>
      <c r="E139" s="96" t="s">
        <v>89</v>
      </c>
      <c r="K139" s="24"/>
      <c r="L139" s="14"/>
      <c r="M139" s="35"/>
    </row>
    <row r="140" spans="1:13" ht="30" customHeight="1">
      <c r="A140" s="45"/>
      <c r="B140" s="14"/>
      <c r="C140" s="54"/>
      <c r="E140" s="114"/>
      <c r="F140" s="114"/>
      <c r="G140" s="114"/>
      <c r="H140" s="114"/>
      <c r="I140" s="114"/>
      <c r="J140" s="114"/>
      <c r="K140" s="24"/>
      <c r="L140" s="14"/>
      <c r="M140" s="35"/>
    </row>
    <row r="141" spans="1:13">
      <c r="A141" s="45"/>
      <c r="B141" s="14"/>
      <c r="C141" s="54"/>
      <c r="E141" s="96" t="s">
        <v>90</v>
      </c>
      <c r="K141" s="24"/>
      <c r="L141" s="14"/>
      <c r="M141" s="35"/>
    </row>
    <row r="142" spans="1:13" ht="30" customHeight="1">
      <c r="A142" s="45"/>
      <c r="B142" s="14"/>
      <c r="C142" s="54"/>
      <c r="E142" s="114"/>
      <c r="F142" s="114"/>
      <c r="G142" s="114"/>
      <c r="H142" s="114"/>
      <c r="I142" s="114"/>
      <c r="J142" s="114"/>
      <c r="K142" s="24"/>
      <c r="L142" s="14"/>
      <c r="M142" s="35"/>
    </row>
    <row r="143" spans="1:13">
      <c r="A143" s="45"/>
      <c r="B143" s="14"/>
      <c r="C143" s="54"/>
      <c r="E143" s="96" t="s">
        <v>91</v>
      </c>
      <c r="K143" s="24"/>
      <c r="L143" s="14"/>
      <c r="M143" s="35"/>
    </row>
    <row r="144" spans="1:13" ht="30" customHeight="1">
      <c r="A144" s="45"/>
      <c r="B144" s="14"/>
      <c r="C144" s="54"/>
      <c r="E144" s="114"/>
      <c r="F144" s="114"/>
      <c r="G144" s="114"/>
      <c r="H144" s="114"/>
      <c r="I144" s="114"/>
      <c r="J144" s="114"/>
      <c r="K144" s="24"/>
      <c r="L144" s="14"/>
      <c r="M144" s="35"/>
    </row>
    <row r="145" spans="1:13" ht="5.0999999999999996" customHeight="1">
      <c r="A145" s="45"/>
      <c r="B145" s="14"/>
      <c r="C145" s="54"/>
      <c r="D145" s="22"/>
      <c r="E145" s="22"/>
      <c r="F145" s="22"/>
      <c r="G145" s="22"/>
      <c r="H145" s="22"/>
      <c r="I145" s="22"/>
      <c r="J145" s="22"/>
      <c r="K145" s="27"/>
      <c r="L145" s="14"/>
      <c r="M145" s="35"/>
    </row>
    <row r="146" spans="1:13" ht="5.0999999999999996" customHeight="1">
      <c r="A146" s="45"/>
      <c r="B146" s="14"/>
      <c r="D146" s="22"/>
      <c r="E146" s="22"/>
      <c r="F146" s="22"/>
      <c r="G146" s="22"/>
      <c r="H146" s="22"/>
      <c r="I146" s="22"/>
      <c r="J146" s="22"/>
      <c r="K146" s="22"/>
      <c r="L146" s="14"/>
      <c r="M146" s="35"/>
    </row>
    <row r="147" spans="1:13" ht="5.0999999999999996" customHeight="1">
      <c r="A147" s="45"/>
      <c r="B147" s="14"/>
      <c r="C147" s="54"/>
      <c r="K147" s="24"/>
      <c r="L147" s="14"/>
      <c r="M147" s="35"/>
    </row>
    <row r="148" spans="1:13" ht="15.75">
      <c r="A148" s="45"/>
      <c r="B148" s="14"/>
      <c r="C148" s="54"/>
      <c r="E148" s="118" t="s">
        <v>92</v>
      </c>
      <c r="F148" s="118"/>
      <c r="G148" s="118"/>
      <c r="H148" s="118"/>
      <c r="I148" s="118"/>
      <c r="J148" s="118"/>
      <c r="K148" s="24"/>
      <c r="L148" s="14"/>
      <c r="M148" s="35"/>
    </row>
    <row r="149" spans="1:13" ht="30.6" customHeight="1">
      <c r="A149" s="45"/>
      <c r="B149" s="14"/>
      <c r="C149" s="54"/>
      <c r="E149" s="144" t="s">
        <v>93</v>
      </c>
      <c r="F149" s="144"/>
      <c r="G149" s="144"/>
      <c r="H149" s="144"/>
      <c r="I149" s="144"/>
      <c r="J149" s="144"/>
      <c r="K149" s="24"/>
      <c r="L149" s="14"/>
      <c r="M149" s="35"/>
    </row>
    <row r="150" spans="1:13" ht="5.0999999999999996" customHeight="1">
      <c r="A150" s="45"/>
      <c r="B150" s="14"/>
      <c r="C150" s="54"/>
      <c r="K150" s="24"/>
      <c r="L150" s="14"/>
      <c r="M150" s="35"/>
    </row>
    <row r="151" spans="1:13" ht="29.45" customHeight="1">
      <c r="A151" s="45"/>
      <c r="B151" s="14"/>
      <c r="C151" s="54"/>
      <c r="E151" s="149" t="s">
        <v>94</v>
      </c>
      <c r="F151" s="149"/>
      <c r="G151" s="149"/>
      <c r="H151" s="149"/>
      <c r="I151" s="149"/>
      <c r="J151" s="149"/>
      <c r="K151" s="24"/>
      <c r="L151" s="14"/>
      <c r="M151" s="35"/>
    </row>
    <row r="152" spans="1:13" ht="60" customHeight="1">
      <c r="A152" s="45"/>
      <c r="B152" s="14"/>
      <c r="C152" s="54"/>
      <c r="E152" s="113"/>
      <c r="F152" s="113"/>
      <c r="G152" s="113"/>
      <c r="H152" s="113"/>
      <c r="I152" s="113"/>
      <c r="J152" s="113"/>
      <c r="K152" s="24"/>
      <c r="L152" s="14"/>
      <c r="M152" s="35"/>
    </row>
    <row r="153" spans="1:13" ht="5.0999999999999996" customHeight="1">
      <c r="A153" s="45"/>
      <c r="B153" s="14"/>
      <c r="C153" s="54"/>
      <c r="D153" s="25"/>
      <c r="E153" s="55"/>
      <c r="F153" s="55"/>
      <c r="G153" s="55"/>
      <c r="H153" s="55"/>
      <c r="I153" s="55"/>
      <c r="J153" s="55"/>
      <c r="K153" s="27"/>
      <c r="L153" s="14"/>
      <c r="M153" s="35"/>
    </row>
    <row r="154" spans="1:13" ht="5.0999999999999996" customHeight="1">
      <c r="A154" s="45"/>
      <c r="B154" s="14"/>
      <c r="D154" s="28"/>
      <c r="E154" s="58"/>
      <c r="F154" s="58"/>
      <c r="G154" s="58"/>
      <c r="H154" s="58"/>
      <c r="I154" s="58"/>
      <c r="J154" s="58"/>
      <c r="K154" s="28"/>
      <c r="L154" s="14"/>
      <c r="M154" s="35"/>
    </row>
    <row r="155" spans="1:13" ht="5.0999999999999996" customHeight="1">
      <c r="A155" s="45"/>
      <c r="B155" s="14"/>
      <c r="D155" s="60"/>
      <c r="E155" s="53"/>
      <c r="F155" s="53"/>
      <c r="G155" s="53"/>
      <c r="H155" s="53"/>
      <c r="I155" s="53"/>
      <c r="J155" s="53"/>
      <c r="L155" s="59"/>
      <c r="M155" s="35"/>
    </row>
    <row r="156" spans="1:13" ht="15.75">
      <c r="A156" s="45"/>
      <c r="B156" s="14"/>
      <c r="C156" s="54"/>
      <c r="E156" s="118" t="s">
        <v>95</v>
      </c>
      <c r="F156" s="118"/>
      <c r="G156" s="118"/>
      <c r="H156" s="118"/>
      <c r="I156" s="118"/>
      <c r="J156" s="118"/>
      <c r="K156" s="24"/>
      <c r="L156" s="14"/>
      <c r="M156" s="35"/>
    </row>
    <row r="157" spans="1:13">
      <c r="A157" s="45"/>
      <c r="B157" s="14"/>
      <c r="C157" s="54"/>
      <c r="E157" s="125" t="s">
        <v>96</v>
      </c>
      <c r="F157" s="125"/>
      <c r="G157" s="125"/>
      <c r="H157" s="125"/>
      <c r="I157" s="125"/>
      <c r="J157" s="125"/>
      <c r="K157" s="24"/>
      <c r="L157" s="14"/>
      <c r="M157" s="35"/>
    </row>
    <row r="158" spans="1:13" ht="5.0999999999999996" customHeight="1">
      <c r="A158" s="45"/>
      <c r="B158" s="14"/>
      <c r="C158" s="54"/>
      <c r="E158" s="53"/>
      <c r="F158" s="53"/>
      <c r="G158" s="53"/>
      <c r="H158" s="53"/>
      <c r="I158" s="53"/>
      <c r="J158" s="53"/>
      <c r="K158" s="24"/>
      <c r="L158" s="14"/>
      <c r="M158" s="35"/>
    </row>
    <row r="159" spans="1:13" ht="21" customHeight="1">
      <c r="A159" s="45"/>
      <c r="B159" s="14"/>
      <c r="C159" s="54"/>
      <c r="E159" s="108" t="s">
        <v>97</v>
      </c>
      <c r="F159" s="108"/>
      <c r="G159" s="108"/>
      <c r="H159" s="108"/>
      <c r="I159" s="108"/>
      <c r="J159" s="108"/>
      <c r="K159" s="24"/>
      <c r="L159" s="14"/>
      <c r="M159" s="35"/>
    </row>
    <row r="160" spans="1:13" ht="15.6" customHeight="1">
      <c r="A160" s="45"/>
      <c r="B160" s="14"/>
      <c r="C160" s="54"/>
      <c r="E160" s="65" t="s">
        <v>98</v>
      </c>
      <c r="F160" s="64"/>
      <c r="G160" s="64"/>
      <c r="H160" s="64"/>
      <c r="I160" s="64"/>
      <c r="J160" s="64"/>
      <c r="K160" s="24"/>
      <c r="L160" s="14"/>
      <c r="M160" s="35"/>
    </row>
    <row r="161" spans="1:13" ht="12" customHeight="1">
      <c r="A161" s="45"/>
      <c r="B161" s="14"/>
      <c r="C161" s="54"/>
      <c r="E161" s="108" t="s">
        <v>99</v>
      </c>
      <c r="F161" s="108"/>
      <c r="G161" s="108"/>
      <c r="H161" s="108"/>
      <c r="I161" s="108"/>
      <c r="J161" s="108"/>
      <c r="K161" s="24"/>
      <c r="L161" s="14"/>
      <c r="M161" s="35"/>
    </row>
    <row r="162" spans="1:13" ht="22.15" customHeight="1">
      <c r="A162" s="45"/>
      <c r="B162" s="14"/>
      <c r="C162" s="54"/>
      <c r="E162" s="108" t="s">
        <v>100</v>
      </c>
      <c r="F162" s="108"/>
      <c r="G162" s="108"/>
      <c r="H162" s="108"/>
      <c r="I162" s="108"/>
      <c r="J162" s="108"/>
      <c r="K162" s="24"/>
      <c r="L162" s="14"/>
      <c r="M162" s="35"/>
    </row>
    <row r="163" spans="1:13" ht="10.9" customHeight="1">
      <c r="A163" s="45"/>
      <c r="B163" s="14"/>
      <c r="C163" s="54"/>
      <c r="E163" s="74" t="s">
        <v>101</v>
      </c>
      <c r="F163" s="74" t="s">
        <v>102</v>
      </c>
      <c r="G163" s="64"/>
      <c r="H163" s="109" t="s">
        <v>103</v>
      </c>
      <c r="I163" s="109"/>
      <c r="J163" s="109"/>
      <c r="K163" s="24"/>
      <c r="L163" s="14"/>
      <c r="M163" s="35"/>
    </row>
    <row r="164" spans="1:13" ht="15" customHeight="1">
      <c r="A164" s="45"/>
      <c r="B164" s="14"/>
      <c r="C164" s="54"/>
      <c r="E164" s="76"/>
      <c r="F164" s="76"/>
      <c r="G164" s="64"/>
      <c r="H164" s="110"/>
      <c r="I164" s="111"/>
      <c r="J164" s="112"/>
      <c r="K164" s="24"/>
      <c r="L164" s="14"/>
      <c r="M164" s="35"/>
    </row>
    <row r="165" spans="1:13" ht="15" customHeight="1">
      <c r="A165" s="45"/>
      <c r="B165" s="14"/>
      <c r="C165" s="54"/>
      <c r="E165" s="75"/>
      <c r="F165" s="75"/>
      <c r="G165" s="64"/>
      <c r="H165" s="105"/>
      <c r="I165" s="106"/>
      <c r="J165" s="107"/>
      <c r="K165" s="24"/>
      <c r="L165" s="14"/>
      <c r="M165" s="35"/>
    </row>
    <row r="166" spans="1:13" ht="15" customHeight="1">
      <c r="A166" s="45"/>
      <c r="B166" s="14"/>
      <c r="C166" s="54"/>
      <c r="E166" s="75"/>
      <c r="F166" s="75"/>
      <c r="G166" s="64"/>
      <c r="H166" s="105"/>
      <c r="I166" s="106"/>
      <c r="J166" s="107"/>
      <c r="K166" s="24"/>
      <c r="L166" s="14"/>
      <c r="M166" s="35"/>
    </row>
    <row r="167" spans="1:13" ht="15" customHeight="1">
      <c r="A167" s="45"/>
      <c r="B167" s="14"/>
      <c r="C167" s="54"/>
      <c r="E167" s="75"/>
      <c r="F167" s="75"/>
      <c r="G167" s="64"/>
      <c r="H167" s="105"/>
      <c r="I167" s="106"/>
      <c r="J167" s="107"/>
      <c r="K167" s="24"/>
      <c r="L167" s="14"/>
      <c r="M167" s="35"/>
    </row>
    <row r="168" spans="1:13" ht="15" customHeight="1">
      <c r="A168" s="45"/>
      <c r="B168" s="14"/>
      <c r="C168" s="54"/>
      <c r="E168" s="75"/>
      <c r="F168" s="75"/>
      <c r="G168" s="64"/>
      <c r="H168" s="105"/>
      <c r="I168" s="106"/>
      <c r="J168" s="107"/>
      <c r="K168" s="24"/>
      <c r="L168" s="14"/>
      <c r="M168" s="35"/>
    </row>
    <row r="169" spans="1:13" ht="15" customHeight="1">
      <c r="A169" s="45"/>
      <c r="B169" s="14"/>
      <c r="C169" s="54"/>
      <c r="E169" s="75"/>
      <c r="F169" s="75"/>
      <c r="G169" s="64"/>
      <c r="H169" s="105"/>
      <c r="I169" s="106"/>
      <c r="J169" s="107"/>
      <c r="K169" s="24"/>
      <c r="L169" s="14"/>
      <c r="M169" s="35"/>
    </row>
    <row r="170" spans="1:13" ht="15" customHeight="1">
      <c r="A170" s="45"/>
      <c r="B170" s="14"/>
      <c r="C170" s="54"/>
      <c r="E170" s="75"/>
      <c r="F170" s="75"/>
      <c r="G170" s="64"/>
      <c r="H170" s="105"/>
      <c r="I170" s="106"/>
      <c r="J170" s="107"/>
      <c r="K170" s="24"/>
      <c r="L170" s="14"/>
      <c r="M170" s="35"/>
    </row>
    <row r="171" spans="1:13" ht="15" customHeight="1">
      <c r="A171" s="45"/>
      <c r="B171" s="14"/>
      <c r="C171" s="54"/>
      <c r="E171" s="75"/>
      <c r="F171" s="75"/>
      <c r="G171" s="64"/>
      <c r="H171" s="105"/>
      <c r="I171" s="106"/>
      <c r="J171" s="107"/>
      <c r="K171" s="24"/>
      <c r="L171" s="14"/>
      <c r="M171" s="35"/>
    </row>
    <row r="172" spans="1:13" ht="15" customHeight="1">
      <c r="A172" s="45"/>
      <c r="B172" s="14"/>
      <c r="C172" s="54"/>
      <c r="E172" s="75"/>
      <c r="F172" s="75"/>
      <c r="G172" s="64"/>
      <c r="H172" s="105"/>
      <c r="I172" s="106"/>
      <c r="J172" s="107"/>
      <c r="K172" s="24"/>
      <c r="L172" s="14"/>
      <c r="M172" s="35"/>
    </row>
    <row r="173" spans="1:13" ht="15" customHeight="1">
      <c r="A173" s="45"/>
      <c r="B173" s="14"/>
      <c r="C173" s="54"/>
      <c r="E173" s="75"/>
      <c r="F173" s="75"/>
      <c r="G173" s="64"/>
      <c r="H173" s="105"/>
      <c r="I173" s="106"/>
      <c r="J173" s="107"/>
      <c r="K173" s="24"/>
      <c r="L173" s="14"/>
      <c r="M173" s="35"/>
    </row>
    <row r="174" spans="1:13" ht="15" customHeight="1">
      <c r="A174" s="45"/>
      <c r="B174" s="14"/>
      <c r="C174" s="54"/>
      <c r="E174" s="75"/>
      <c r="F174" s="75"/>
      <c r="G174" s="64"/>
      <c r="H174" s="105"/>
      <c r="I174" s="106"/>
      <c r="J174" s="107"/>
      <c r="K174" s="24"/>
      <c r="L174" s="14"/>
      <c r="M174" s="35"/>
    </row>
    <row r="175" spans="1:13" ht="15" customHeight="1">
      <c r="A175" s="45"/>
      <c r="B175" s="14"/>
      <c r="C175" s="54"/>
      <c r="E175" s="75"/>
      <c r="F175" s="75"/>
      <c r="G175" s="64"/>
      <c r="H175" s="105"/>
      <c r="I175" s="106"/>
      <c r="J175" s="107"/>
      <c r="K175" s="24"/>
      <c r="L175" s="14"/>
      <c r="M175" s="35"/>
    </row>
    <row r="176" spans="1:13" ht="15" customHeight="1">
      <c r="A176" s="45"/>
      <c r="B176" s="14"/>
      <c r="C176" s="54"/>
      <c r="E176" s="75"/>
      <c r="F176" s="75"/>
      <c r="G176" s="64"/>
      <c r="H176" s="105"/>
      <c r="I176" s="106"/>
      <c r="J176" s="107"/>
      <c r="K176" s="24"/>
      <c r="L176" s="14"/>
      <c r="M176" s="35"/>
    </row>
    <row r="177" spans="1:51" ht="15" customHeight="1">
      <c r="A177" s="45"/>
      <c r="B177" s="14"/>
      <c r="C177" s="54"/>
      <c r="E177" s="75"/>
      <c r="F177" s="75"/>
      <c r="G177" s="64"/>
      <c r="H177" s="105"/>
      <c r="I177" s="106"/>
      <c r="J177" s="107"/>
      <c r="K177" s="24"/>
      <c r="L177" s="14"/>
      <c r="M177" s="35"/>
    </row>
    <row r="178" spans="1:51" ht="15" customHeight="1">
      <c r="A178" s="45"/>
      <c r="B178" s="14"/>
      <c r="C178" s="54"/>
      <c r="E178" s="75"/>
      <c r="F178" s="75"/>
      <c r="G178" s="64"/>
      <c r="H178" s="105"/>
      <c r="I178" s="106"/>
      <c r="J178" s="107"/>
      <c r="K178" s="24"/>
      <c r="L178" s="14"/>
      <c r="M178" s="35"/>
    </row>
    <row r="179" spans="1:51" ht="5.0999999999999996" customHeight="1">
      <c r="A179" s="45"/>
      <c r="B179" s="14"/>
      <c r="D179" s="25"/>
      <c r="E179" s="26"/>
      <c r="F179" s="26"/>
      <c r="G179" s="26"/>
      <c r="H179" s="26"/>
      <c r="I179" s="26"/>
      <c r="J179" s="26"/>
      <c r="K179" s="27"/>
      <c r="L179" s="14"/>
      <c r="M179" s="35"/>
    </row>
    <row r="180" spans="1:51" ht="5.0999999999999996" customHeight="1" thickBot="1">
      <c r="A180" s="45"/>
      <c r="B180" s="14"/>
      <c r="D180" s="13"/>
      <c r="E180" s="13"/>
      <c r="F180" s="13"/>
      <c r="G180" s="13"/>
      <c r="H180" s="13"/>
      <c r="I180" s="13"/>
      <c r="J180" s="13"/>
      <c r="K180" s="13"/>
      <c r="L180" s="14"/>
      <c r="M180" s="35"/>
    </row>
    <row r="181" spans="1:51" ht="15" customHeight="1" thickBot="1">
      <c r="A181" s="45"/>
      <c r="C181" s="17"/>
      <c r="D181" s="13"/>
      <c r="E181" s="13"/>
      <c r="F181" s="13"/>
      <c r="G181" s="13"/>
      <c r="H181" s="13"/>
      <c r="I181" s="13"/>
      <c r="J181" s="13"/>
      <c r="K181" s="13"/>
      <c r="L181" s="17"/>
      <c r="M181" s="35"/>
    </row>
    <row r="182" spans="1:51" ht="2.4500000000000002" customHeight="1">
      <c r="A182" s="45"/>
      <c r="B182" s="14"/>
      <c r="D182" s="16"/>
      <c r="E182" s="16"/>
      <c r="F182" s="16"/>
      <c r="G182" s="16"/>
      <c r="H182" s="16"/>
      <c r="I182" s="16"/>
      <c r="J182" s="16"/>
      <c r="K182" s="16"/>
      <c r="L182" s="31"/>
      <c r="M182" s="35"/>
    </row>
    <row r="183" spans="1:51" ht="21">
      <c r="A183" s="45"/>
      <c r="B183" s="14"/>
      <c r="D183" s="127" t="s">
        <v>104</v>
      </c>
      <c r="E183" s="127"/>
      <c r="F183" s="127"/>
      <c r="G183" s="127"/>
      <c r="H183" s="127"/>
      <c r="I183" s="127"/>
      <c r="J183" s="127"/>
      <c r="K183" s="127"/>
      <c r="L183" s="14"/>
      <c r="M183" s="35"/>
    </row>
    <row r="184" spans="1:51" ht="5.0999999999999996" customHeight="1">
      <c r="A184" s="45"/>
      <c r="B184" s="14"/>
      <c r="C184" s="24"/>
      <c r="E184" s="3"/>
      <c r="F184" s="128"/>
      <c r="G184" s="128"/>
      <c r="H184" s="128"/>
      <c r="I184" s="128"/>
      <c r="K184" s="23"/>
      <c r="L184" s="14"/>
      <c r="M184" s="35"/>
    </row>
    <row r="185" spans="1:51" ht="2.4500000000000002" customHeight="1">
      <c r="A185" s="45"/>
      <c r="B185" s="14"/>
      <c r="C185" s="24"/>
      <c r="E185" s="10" t="s">
        <v>105</v>
      </c>
      <c r="F185" s="1"/>
      <c r="G185" s="1"/>
      <c r="H185" s="1"/>
      <c r="I185" s="1"/>
      <c r="J185" s="1"/>
      <c r="K185" s="24"/>
      <c r="L185" s="14"/>
      <c r="M185" s="35"/>
    </row>
    <row r="186" spans="1:51">
      <c r="A186" s="45"/>
      <c r="B186" s="14"/>
      <c r="C186" s="24"/>
      <c r="E186" s="11" t="s">
        <v>106</v>
      </c>
      <c r="F186" s="117"/>
      <c r="G186" s="117"/>
      <c r="H186" s="117"/>
      <c r="I186" s="117"/>
      <c r="J186" s="1"/>
      <c r="K186" s="24"/>
      <c r="L186" s="14"/>
      <c r="M186" s="35"/>
    </row>
    <row r="187" spans="1:51" ht="2.4500000000000002" customHeight="1">
      <c r="A187" s="45"/>
      <c r="B187" s="14"/>
      <c r="C187" s="24"/>
      <c r="E187" s="10"/>
      <c r="F187" s="1"/>
      <c r="G187" s="1"/>
      <c r="H187" s="1"/>
      <c r="I187" s="1"/>
      <c r="J187" s="1"/>
      <c r="K187" s="24"/>
      <c r="L187" s="14"/>
      <c r="M187" s="35"/>
    </row>
    <row r="188" spans="1:51" ht="2.4500000000000002" customHeight="1" thickBot="1">
      <c r="A188" s="45"/>
      <c r="B188" s="14"/>
      <c r="C188" s="24"/>
      <c r="K188" s="24"/>
      <c r="L188" s="14"/>
      <c r="M188" s="35"/>
    </row>
    <row r="189" spans="1:51" ht="74.099999999999994" customHeight="1" thickBot="1">
      <c r="A189" s="45"/>
      <c r="B189" s="14"/>
      <c r="C189" s="24"/>
      <c r="E189" s="20" t="s">
        <v>107</v>
      </c>
      <c r="F189" s="115" t="str">
        <f>_xlfn.XLOOKUP(F186, NA!K3:K12, NA!L3:L12, "Please select a domain to respond to")</f>
        <v>Please select a domain to respond to</v>
      </c>
      <c r="G189" s="115"/>
      <c r="H189" s="116"/>
      <c r="I189" s="116"/>
      <c r="J189" s="116"/>
      <c r="K189" s="24"/>
      <c r="L189" s="14"/>
      <c r="M189" s="35"/>
    </row>
    <row r="190" spans="1:51" s="5" customFormat="1" ht="13.15" customHeight="1">
      <c r="A190" s="67"/>
      <c r="B190" s="68"/>
      <c r="C190" s="69"/>
      <c r="E190" s="5" t="s">
        <v>108</v>
      </c>
      <c r="K190" s="69"/>
      <c r="L190" s="68"/>
      <c r="M190" s="70"/>
      <c r="N190" s="71"/>
      <c r="O190" s="72"/>
      <c r="P190" s="72"/>
      <c r="Q190" s="72"/>
      <c r="R190" s="72"/>
      <c r="S190" s="71"/>
      <c r="T190" s="71"/>
      <c r="U190" s="71"/>
      <c r="V190" s="71"/>
      <c r="W190" s="71"/>
      <c r="X190" s="71"/>
      <c r="Y190" s="71"/>
      <c r="Z190" s="71"/>
      <c r="AA190" s="71"/>
      <c r="AB190" s="71"/>
      <c r="AC190" s="71"/>
      <c r="AD190" s="71"/>
      <c r="AE190" s="71"/>
      <c r="AF190" s="71"/>
      <c r="AG190" s="71"/>
      <c r="AH190" s="71"/>
      <c r="AI190" s="71"/>
      <c r="AJ190" s="71"/>
      <c r="AK190" s="71"/>
      <c r="AL190" s="71"/>
      <c r="AM190" s="71"/>
      <c r="AN190" s="71"/>
      <c r="AO190" s="71"/>
      <c r="AP190" s="71"/>
      <c r="AQ190" s="71"/>
      <c r="AR190" s="71"/>
      <c r="AS190" s="71"/>
      <c r="AT190" s="71"/>
      <c r="AU190" s="71"/>
      <c r="AV190" s="71"/>
      <c r="AW190" s="71"/>
      <c r="AX190" s="71"/>
      <c r="AY190" s="71"/>
    </row>
    <row r="191" spans="1:51" ht="30" customHeight="1">
      <c r="A191" s="45"/>
      <c r="B191" s="14"/>
      <c r="C191" s="24"/>
      <c r="E191" s="113"/>
      <c r="F191" s="113"/>
      <c r="G191" s="113"/>
      <c r="H191" s="113"/>
      <c r="I191" s="113"/>
      <c r="J191" s="113"/>
      <c r="K191" s="24"/>
      <c r="L191" s="14"/>
      <c r="M191" s="35"/>
    </row>
    <row r="192" spans="1:51" s="5" customFormat="1" ht="13.15" customHeight="1">
      <c r="A192" s="67"/>
      <c r="B192" s="68"/>
      <c r="C192" s="69"/>
      <c r="E192" s="5" t="s">
        <v>109</v>
      </c>
      <c r="K192" s="69"/>
      <c r="L192" s="68"/>
      <c r="M192" s="70"/>
      <c r="N192" s="71"/>
      <c r="O192" s="72"/>
      <c r="P192" s="72"/>
      <c r="Q192" s="72"/>
      <c r="R192" s="72"/>
      <c r="S192" s="71"/>
      <c r="T192" s="71"/>
      <c r="U192" s="71"/>
      <c r="V192" s="71"/>
      <c r="W192" s="71"/>
      <c r="X192" s="71"/>
      <c r="Y192" s="71"/>
      <c r="Z192" s="71"/>
      <c r="AA192" s="71"/>
      <c r="AB192" s="71"/>
      <c r="AC192" s="71"/>
      <c r="AD192" s="71"/>
      <c r="AE192" s="71"/>
      <c r="AF192" s="71"/>
      <c r="AG192" s="71"/>
      <c r="AH192" s="71"/>
      <c r="AI192" s="71"/>
      <c r="AJ192" s="71"/>
      <c r="AK192" s="71"/>
      <c r="AL192" s="71"/>
      <c r="AM192" s="71"/>
      <c r="AN192" s="71"/>
      <c r="AO192" s="71"/>
      <c r="AP192" s="71"/>
      <c r="AQ192" s="71"/>
      <c r="AR192" s="71"/>
      <c r="AS192" s="71"/>
      <c r="AT192" s="71"/>
      <c r="AU192" s="71"/>
      <c r="AV192" s="71"/>
      <c r="AW192" s="71"/>
      <c r="AX192" s="71"/>
      <c r="AY192" s="71"/>
    </row>
    <row r="193" spans="1:51" ht="30" customHeight="1">
      <c r="A193" s="45"/>
      <c r="B193" s="14"/>
      <c r="C193" s="24"/>
      <c r="E193" s="113"/>
      <c r="F193" s="113"/>
      <c r="G193" s="113"/>
      <c r="H193" s="113"/>
      <c r="I193" s="113"/>
      <c r="J193" s="113"/>
      <c r="K193" s="24"/>
      <c r="L193" s="14"/>
      <c r="M193" s="35"/>
    </row>
    <row r="194" spans="1:51" s="5" customFormat="1" ht="13.15" customHeight="1">
      <c r="A194" s="67"/>
      <c r="B194" s="68"/>
      <c r="C194" s="69"/>
      <c r="E194" s="5" t="s">
        <v>110</v>
      </c>
      <c r="K194" s="69"/>
      <c r="L194" s="68"/>
      <c r="M194" s="70"/>
      <c r="N194" s="71"/>
      <c r="O194" s="72"/>
      <c r="P194" s="72"/>
      <c r="Q194" s="72"/>
      <c r="R194" s="72"/>
      <c r="S194" s="71"/>
      <c r="T194" s="71"/>
      <c r="U194" s="71"/>
      <c r="V194" s="71"/>
      <c r="W194" s="71"/>
      <c r="X194" s="71"/>
      <c r="Y194" s="71"/>
      <c r="Z194" s="71"/>
      <c r="AA194" s="71"/>
      <c r="AB194" s="71"/>
      <c r="AC194" s="71"/>
      <c r="AD194" s="71"/>
      <c r="AE194" s="71"/>
      <c r="AF194" s="71"/>
      <c r="AG194" s="71"/>
      <c r="AH194" s="71"/>
      <c r="AI194" s="71"/>
      <c r="AJ194" s="71"/>
      <c r="AK194" s="71"/>
      <c r="AL194" s="71"/>
      <c r="AM194" s="71"/>
      <c r="AN194" s="71"/>
      <c r="AO194" s="71"/>
      <c r="AP194" s="71"/>
      <c r="AQ194" s="71"/>
      <c r="AR194" s="71"/>
      <c r="AS194" s="71"/>
      <c r="AT194" s="71"/>
      <c r="AU194" s="71"/>
      <c r="AV194" s="71"/>
      <c r="AW194" s="71"/>
      <c r="AX194" s="71"/>
      <c r="AY194" s="71"/>
    </row>
    <row r="195" spans="1:51" ht="30" customHeight="1">
      <c r="A195" s="45"/>
      <c r="B195" s="14"/>
      <c r="C195" s="24"/>
      <c r="E195" s="114"/>
      <c r="F195" s="114"/>
      <c r="G195" s="114"/>
      <c r="H195" s="114"/>
      <c r="I195" s="114"/>
      <c r="J195" s="114"/>
      <c r="K195" s="24"/>
      <c r="L195" s="14"/>
      <c r="M195" s="35"/>
    </row>
    <row r="196" spans="1:51" ht="5.0999999999999996" customHeight="1">
      <c r="A196" s="45"/>
      <c r="B196" s="14"/>
      <c r="C196" s="24"/>
      <c r="E196" s="3"/>
      <c r="K196" s="24"/>
      <c r="L196" s="14"/>
      <c r="M196" s="35"/>
    </row>
    <row r="197" spans="1:51" ht="2.4500000000000002" customHeight="1" thickBot="1">
      <c r="A197" s="45"/>
      <c r="B197" s="14"/>
      <c r="C197" s="24"/>
      <c r="K197" s="24"/>
      <c r="L197" s="14"/>
      <c r="M197" s="35"/>
    </row>
    <row r="198" spans="1:51" ht="74.099999999999994" customHeight="1" thickBot="1">
      <c r="A198" s="45"/>
      <c r="B198" s="14"/>
      <c r="C198" s="24"/>
      <c r="E198" s="20" t="s">
        <v>111</v>
      </c>
      <c r="F198" s="115" t="str">
        <f>_xlfn.XLOOKUP(F186, NA!K3:K12, NA!M3:M12, "Please select a domain to respond to")</f>
        <v>Please select a domain to respond to</v>
      </c>
      <c r="G198" s="115"/>
      <c r="H198" s="116"/>
      <c r="I198" s="116"/>
      <c r="J198" s="116"/>
      <c r="K198" s="24"/>
      <c r="L198" s="14"/>
      <c r="M198" s="35"/>
    </row>
    <row r="199" spans="1:51">
      <c r="A199" s="45"/>
      <c r="B199" s="14"/>
      <c r="C199" s="24"/>
      <c r="E199" s="5" t="s">
        <v>108</v>
      </c>
      <c r="K199" s="24"/>
      <c r="L199" s="14"/>
      <c r="M199" s="35"/>
    </row>
    <row r="200" spans="1:51" ht="30" customHeight="1">
      <c r="A200" s="45"/>
      <c r="B200" s="14"/>
      <c r="C200" s="24"/>
      <c r="E200" s="113"/>
      <c r="F200" s="113"/>
      <c r="G200" s="113"/>
      <c r="H200" s="113"/>
      <c r="I200" s="113"/>
      <c r="J200" s="113"/>
      <c r="K200" s="24"/>
      <c r="L200" s="14"/>
      <c r="M200" s="35"/>
    </row>
    <row r="201" spans="1:51">
      <c r="A201" s="45"/>
      <c r="B201" s="14"/>
      <c r="C201" s="24"/>
      <c r="E201" s="5" t="s">
        <v>109</v>
      </c>
      <c r="K201" s="24"/>
      <c r="L201" s="14"/>
      <c r="M201" s="35"/>
    </row>
    <row r="202" spans="1:51" ht="30" customHeight="1">
      <c r="A202" s="45"/>
      <c r="B202" s="14"/>
      <c r="C202" s="24"/>
      <c r="E202" s="113"/>
      <c r="F202" s="113"/>
      <c r="G202" s="113"/>
      <c r="H202" s="113"/>
      <c r="I202" s="113"/>
      <c r="J202" s="113"/>
      <c r="K202" s="24"/>
      <c r="L202" s="14"/>
      <c r="M202" s="35"/>
    </row>
    <row r="203" spans="1:51">
      <c r="A203" s="45"/>
      <c r="B203" s="14"/>
      <c r="C203" s="24"/>
      <c r="E203" s="5" t="s">
        <v>110</v>
      </c>
      <c r="K203" s="24"/>
      <c r="L203" s="14"/>
      <c r="M203" s="35"/>
    </row>
    <row r="204" spans="1:51" ht="30" customHeight="1">
      <c r="A204" s="45"/>
      <c r="B204" s="14"/>
      <c r="C204" s="24"/>
      <c r="E204" s="113"/>
      <c r="F204" s="113"/>
      <c r="G204" s="113"/>
      <c r="H204" s="113"/>
      <c r="I204" s="113"/>
      <c r="J204" s="113"/>
      <c r="K204" s="24"/>
      <c r="L204" s="14"/>
      <c r="M204" s="35"/>
    </row>
    <row r="205" spans="1:51" ht="2.4500000000000002" customHeight="1" thickBot="1">
      <c r="A205" s="45"/>
      <c r="B205" s="14"/>
      <c r="C205" s="24"/>
      <c r="K205" s="24"/>
      <c r="L205" s="14"/>
      <c r="M205" s="35"/>
    </row>
    <row r="206" spans="1:51" ht="74.099999999999994" customHeight="1" thickBot="1">
      <c r="A206" s="45"/>
      <c r="B206" s="14"/>
      <c r="C206" s="24"/>
      <c r="E206" s="20" t="s">
        <v>112</v>
      </c>
      <c r="F206" s="115" t="str">
        <f>_xlfn.XLOOKUP(F186,NA!K3:K12,NA!N3:N12, "Please select a domain to respond to")</f>
        <v>Please select a domain to respond to</v>
      </c>
      <c r="G206" s="115"/>
      <c r="H206" s="116"/>
      <c r="I206" s="116"/>
      <c r="J206" s="116"/>
      <c r="K206" s="24"/>
      <c r="L206" s="14"/>
      <c r="M206" s="35"/>
    </row>
    <row r="207" spans="1:51">
      <c r="A207" s="45"/>
      <c r="B207" s="14"/>
      <c r="C207" s="24"/>
      <c r="E207" s="5" t="s">
        <v>108</v>
      </c>
      <c r="K207" s="24"/>
      <c r="L207" s="14"/>
      <c r="M207" s="35"/>
    </row>
    <row r="208" spans="1:51" ht="30" customHeight="1">
      <c r="A208" s="45"/>
      <c r="B208" s="14"/>
      <c r="C208" s="24"/>
      <c r="E208" s="113"/>
      <c r="F208" s="113"/>
      <c r="G208" s="113"/>
      <c r="H208" s="113"/>
      <c r="I208" s="113"/>
      <c r="J208" s="113"/>
      <c r="K208" s="24"/>
      <c r="L208" s="14"/>
      <c r="M208" s="35"/>
    </row>
    <row r="209" spans="1:13">
      <c r="A209" s="45"/>
      <c r="B209" s="14"/>
      <c r="C209" s="24"/>
      <c r="E209" s="5" t="s">
        <v>109</v>
      </c>
      <c r="K209" s="24"/>
      <c r="L209" s="14"/>
      <c r="M209" s="35"/>
    </row>
    <row r="210" spans="1:13" ht="30" customHeight="1">
      <c r="A210" s="45"/>
      <c r="B210" s="14"/>
      <c r="C210" s="24"/>
      <c r="E210" s="113"/>
      <c r="F210" s="113"/>
      <c r="G210" s="113"/>
      <c r="H210" s="113"/>
      <c r="I210" s="113"/>
      <c r="J210" s="113"/>
      <c r="K210" s="24"/>
      <c r="L210" s="14"/>
      <c r="M210" s="35"/>
    </row>
    <row r="211" spans="1:13">
      <c r="A211" s="45"/>
      <c r="B211" s="14"/>
      <c r="C211" s="24"/>
      <c r="E211" s="5" t="s">
        <v>110</v>
      </c>
      <c r="K211" s="24"/>
      <c r="L211" s="14"/>
      <c r="M211" s="35"/>
    </row>
    <row r="212" spans="1:13" ht="30" customHeight="1">
      <c r="A212" s="45"/>
      <c r="B212" s="14"/>
      <c r="C212" s="24"/>
      <c r="E212" s="113"/>
      <c r="F212" s="113"/>
      <c r="G212" s="113"/>
      <c r="H212" s="113"/>
      <c r="I212" s="113"/>
      <c r="J212" s="113"/>
      <c r="K212" s="24"/>
      <c r="L212" s="14"/>
      <c r="M212" s="35"/>
    </row>
    <row r="213" spans="1:13" ht="5.0999999999999996" customHeight="1">
      <c r="A213" s="45"/>
      <c r="B213" s="14"/>
      <c r="C213" s="24"/>
      <c r="D213" s="25"/>
      <c r="E213" s="26"/>
      <c r="F213" s="26"/>
      <c r="G213" s="26"/>
      <c r="H213" s="26"/>
      <c r="I213" s="26"/>
      <c r="J213" s="26"/>
      <c r="K213" s="27"/>
      <c r="L213" s="14"/>
      <c r="M213" s="35"/>
    </row>
    <row r="214" spans="1:13" ht="5.0999999999999996" customHeight="1">
      <c r="A214" s="45"/>
      <c r="B214" s="14"/>
      <c r="D214" s="28"/>
      <c r="E214" s="29"/>
      <c r="F214" s="29"/>
      <c r="G214" s="29"/>
      <c r="H214" s="29"/>
      <c r="I214" s="29"/>
      <c r="J214" s="29"/>
      <c r="K214" s="28"/>
      <c r="L214" s="14"/>
      <c r="M214" s="35"/>
    </row>
    <row r="215" spans="1:13" ht="5.0999999999999996" customHeight="1">
      <c r="A215" s="45"/>
      <c r="B215" s="14"/>
      <c r="C215" s="24"/>
      <c r="K215" s="23"/>
      <c r="L215" s="14"/>
      <c r="M215" s="35"/>
    </row>
    <row r="216" spans="1:13" ht="2.4500000000000002" customHeight="1">
      <c r="A216" s="45"/>
      <c r="B216" s="14"/>
      <c r="C216" s="24"/>
      <c r="E216" s="10" t="s">
        <v>105</v>
      </c>
      <c r="F216" s="1"/>
      <c r="G216" s="1"/>
      <c r="H216" s="1"/>
      <c r="I216" s="1"/>
      <c r="J216" s="1"/>
      <c r="K216" s="24"/>
      <c r="L216" s="14"/>
      <c r="M216" s="35"/>
    </row>
    <row r="217" spans="1:13">
      <c r="A217" s="45"/>
      <c r="B217" s="14"/>
      <c r="C217" s="24"/>
      <c r="E217" s="11" t="s">
        <v>113</v>
      </c>
      <c r="F217" s="117"/>
      <c r="G217" s="117"/>
      <c r="H217" s="117"/>
      <c r="I217" s="117"/>
      <c r="J217" s="1"/>
      <c r="K217" s="24"/>
      <c r="L217" s="14"/>
      <c r="M217" s="35"/>
    </row>
    <row r="218" spans="1:13" ht="2.4500000000000002" customHeight="1">
      <c r="A218" s="45"/>
      <c r="B218" s="14"/>
      <c r="C218" s="24"/>
      <c r="E218" s="10"/>
      <c r="F218" s="1"/>
      <c r="G218" s="1"/>
      <c r="H218" s="1"/>
      <c r="I218" s="1"/>
      <c r="J218" s="1"/>
      <c r="K218" s="24"/>
      <c r="L218" s="14"/>
      <c r="M218" s="35"/>
    </row>
    <row r="219" spans="1:13" ht="2.4500000000000002" customHeight="1" thickBot="1">
      <c r="A219" s="45"/>
      <c r="B219" s="14"/>
      <c r="C219" s="24"/>
      <c r="K219" s="24"/>
      <c r="L219" s="14"/>
      <c r="M219" s="35"/>
    </row>
    <row r="220" spans="1:13" ht="74.099999999999994" customHeight="1" thickBot="1">
      <c r="A220" s="45"/>
      <c r="B220" s="14"/>
      <c r="C220" s="24"/>
      <c r="E220" s="20" t="s">
        <v>107</v>
      </c>
      <c r="F220" s="115" t="str">
        <f>_xlfn.XLOOKUP(F217, NA!K3:K12, NA!L3:L12, "Please select a domain to respond to")</f>
        <v>Please select a domain to respond to</v>
      </c>
      <c r="G220" s="115"/>
      <c r="H220" s="116"/>
      <c r="I220" s="116"/>
      <c r="J220" s="116"/>
      <c r="K220" s="24"/>
      <c r="L220" s="14"/>
      <c r="M220" s="35"/>
    </row>
    <row r="221" spans="1:13">
      <c r="A221" s="45"/>
      <c r="B221" s="14"/>
      <c r="C221" s="24"/>
      <c r="E221" s="5" t="s">
        <v>108</v>
      </c>
      <c r="K221" s="24"/>
      <c r="L221" s="14"/>
      <c r="M221" s="35"/>
    </row>
    <row r="222" spans="1:13" ht="30" customHeight="1">
      <c r="A222" s="45"/>
      <c r="B222" s="14"/>
      <c r="C222" s="24"/>
      <c r="E222" s="113"/>
      <c r="F222" s="113"/>
      <c r="G222" s="113"/>
      <c r="H222" s="113"/>
      <c r="I222" s="113"/>
      <c r="J222" s="113"/>
      <c r="K222" s="24"/>
      <c r="L222" s="14"/>
      <c r="M222" s="35"/>
    </row>
    <row r="223" spans="1:13">
      <c r="A223" s="45"/>
      <c r="B223" s="14"/>
      <c r="C223" s="24"/>
      <c r="E223" s="5" t="s">
        <v>109</v>
      </c>
      <c r="K223" s="24"/>
      <c r="L223" s="14"/>
      <c r="M223" s="35"/>
    </row>
    <row r="224" spans="1:13" ht="30" customHeight="1">
      <c r="A224" s="45"/>
      <c r="B224" s="14"/>
      <c r="C224" s="24"/>
      <c r="E224" s="113"/>
      <c r="F224" s="113"/>
      <c r="G224" s="113"/>
      <c r="H224" s="113"/>
      <c r="I224" s="113"/>
      <c r="J224" s="113"/>
      <c r="K224" s="24"/>
      <c r="L224" s="14"/>
      <c r="M224" s="35"/>
    </row>
    <row r="225" spans="1:13">
      <c r="A225" s="45"/>
      <c r="B225" s="14"/>
      <c r="C225" s="24"/>
      <c r="E225" s="5" t="s">
        <v>110</v>
      </c>
      <c r="K225" s="24"/>
      <c r="L225" s="14"/>
      <c r="M225" s="35"/>
    </row>
    <row r="226" spans="1:13" ht="30" customHeight="1">
      <c r="A226" s="45"/>
      <c r="B226" s="14"/>
      <c r="C226" s="24"/>
      <c r="E226" s="113"/>
      <c r="F226" s="113"/>
      <c r="G226" s="113"/>
      <c r="H226" s="113"/>
      <c r="I226" s="113"/>
      <c r="J226" s="113"/>
      <c r="K226" s="24"/>
      <c r="L226" s="14"/>
      <c r="M226" s="35"/>
    </row>
    <row r="227" spans="1:13" ht="2.4500000000000002" customHeight="1" thickBot="1">
      <c r="A227" s="45"/>
      <c r="B227" s="14"/>
      <c r="C227" s="24"/>
      <c r="K227" s="24"/>
      <c r="L227" s="14"/>
      <c r="M227" s="35"/>
    </row>
    <row r="228" spans="1:13" ht="74.099999999999994" customHeight="1" thickBot="1">
      <c r="A228" s="45"/>
      <c r="B228" s="14"/>
      <c r="C228" s="24"/>
      <c r="E228" s="20" t="s">
        <v>111</v>
      </c>
      <c r="F228" s="115" t="str">
        <f>_xlfn.XLOOKUP(F217, NA!K3:K12, NA!M3:M12, "Please select a domain to respond to")</f>
        <v>Please select a domain to respond to</v>
      </c>
      <c r="G228" s="115"/>
      <c r="H228" s="116"/>
      <c r="I228" s="116"/>
      <c r="J228" s="116"/>
      <c r="K228" s="24"/>
      <c r="L228" s="14"/>
      <c r="M228" s="35"/>
    </row>
    <row r="229" spans="1:13">
      <c r="A229" s="45"/>
      <c r="B229" s="14"/>
      <c r="C229" s="24"/>
      <c r="E229" s="5" t="s">
        <v>108</v>
      </c>
      <c r="K229" s="24"/>
      <c r="L229" s="14"/>
      <c r="M229" s="35"/>
    </row>
    <row r="230" spans="1:13" ht="30" customHeight="1">
      <c r="A230" s="45"/>
      <c r="B230" s="14"/>
      <c r="C230" s="24"/>
      <c r="E230" s="113"/>
      <c r="F230" s="113"/>
      <c r="G230" s="113"/>
      <c r="H230" s="113"/>
      <c r="I230" s="113"/>
      <c r="J230" s="113"/>
      <c r="K230" s="24"/>
      <c r="L230" s="14"/>
      <c r="M230" s="35"/>
    </row>
    <row r="231" spans="1:13">
      <c r="A231" s="45"/>
      <c r="B231" s="14"/>
      <c r="C231" s="24"/>
      <c r="E231" s="5" t="s">
        <v>109</v>
      </c>
      <c r="K231" s="24"/>
      <c r="L231" s="14"/>
      <c r="M231" s="35"/>
    </row>
    <row r="232" spans="1:13" ht="30" customHeight="1">
      <c r="A232" s="45"/>
      <c r="B232" s="14"/>
      <c r="C232" s="24"/>
      <c r="E232" s="113"/>
      <c r="F232" s="113"/>
      <c r="G232" s="113"/>
      <c r="H232" s="113"/>
      <c r="I232" s="113"/>
      <c r="J232" s="113"/>
      <c r="K232" s="24"/>
      <c r="L232" s="14"/>
      <c r="M232" s="35"/>
    </row>
    <row r="233" spans="1:13">
      <c r="A233" s="45"/>
      <c r="B233" s="14"/>
      <c r="C233" s="24"/>
      <c r="E233" s="5" t="s">
        <v>110</v>
      </c>
      <c r="K233" s="24"/>
      <c r="L233" s="14"/>
      <c r="M233" s="35"/>
    </row>
    <row r="234" spans="1:13" ht="30" customHeight="1">
      <c r="A234" s="45"/>
      <c r="B234" s="14"/>
      <c r="C234" s="24"/>
      <c r="E234" s="113"/>
      <c r="F234" s="113"/>
      <c r="G234" s="113"/>
      <c r="H234" s="113"/>
      <c r="I234" s="113"/>
      <c r="J234" s="113"/>
      <c r="K234" s="24"/>
      <c r="L234" s="14"/>
      <c r="M234" s="35"/>
    </row>
    <row r="235" spans="1:13" ht="2.4500000000000002" customHeight="1" thickBot="1">
      <c r="A235" s="45"/>
      <c r="B235" s="14"/>
      <c r="C235" s="24"/>
      <c r="K235" s="24"/>
      <c r="L235" s="14"/>
      <c r="M235" s="35"/>
    </row>
    <row r="236" spans="1:13" ht="74.099999999999994" customHeight="1" thickBot="1">
      <c r="A236" s="45"/>
      <c r="B236" s="14"/>
      <c r="C236" s="24"/>
      <c r="E236" s="20" t="s">
        <v>112</v>
      </c>
      <c r="F236" s="115" t="str">
        <f>_xlfn.XLOOKUP(F217,NA!K3:K12,NA!N3:N12, "Please select a domain to respond to")</f>
        <v>Please select a domain to respond to</v>
      </c>
      <c r="G236" s="115"/>
      <c r="H236" s="116"/>
      <c r="I236" s="116"/>
      <c r="J236" s="116"/>
      <c r="K236" s="24"/>
      <c r="L236" s="14"/>
      <c r="M236" s="35"/>
    </row>
    <row r="237" spans="1:13">
      <c r="A237" s="45"/>
      <c r="B237" s="14"/>
      <c r="C237" s="24"/>
      <c r="E237" s="5" t="s">
        <v>108</v>
      </c>
      <c r="K237" s="24"/>
      <c r="L237" s="14"/>
      <c r="M237" s="35"/>
    </row>
    <row r="238" spans="1:13" ht="30" customHeight="1">
      <c r="A238" s="45"/>
      <c r="B238" s="14"/>
      <c r="C238" s="24"/>
      <c r="E238" s="113"/>
      <c r="F238" s="113"/>
      <c r="G238" s="113"/>
      <c r="H238" s="113"/>
      <c r="I238" s="113"/>
      <c r="J238" s="113"/>
      <c r="K238" s="24"/>
      <c r="L238" s="14"/>
      <c r="M238" s="35"/>
    </row>
    <row r="239" spans="1:13">
      <c r="A239" s="45"/>
      <c r="B239" s="14"/>
      <c r="C239" s="24"/>
      <c r="E239" s="5" t="s">
        <v>109</v>
      </c>
      <c r="K239" s="24"/>
      <c r="L239" s="14"/>
      <c r="M239" s="35"/>
    </row>
    <row r="240" spans="1:13" ht="30" customHeight="1">
      <c r="A240" s="45"/>
      <c r="B240" s="14"/>
      <c r="C240" s="24"/>
      <c r="E240" s="113"/>
      <c r="F240" s="113"/>
      <c r="G240" s="113"/>
      <c r="H240" s="113"/>
      <c r="I240" s="113"/>
      <c r="J240" s="113"/>
      <c r="K240" s="24"/>
      <c r="L240" s="14"/>
      <c r="M240" s="35"/>
    </row>
    <row r="241" spans="1:13">
      <c r="A241" s="45"/>
      <c r="B241" s="14"/>
      <c r="C241" s="24"/>
      <c r="E241" s="5" t="s">
        <v>110</v>
      </c>
      <c r="K241" s="24"/>
      <c r="L241" s="14"/>
      <c r="M241" s="35"/>
    </row>
    <row r="242" spans="1:13" ht="30" customHeight="1">
      <c r="A242" s="45"/>
      <c r="B242" s="14"/>
      <c r="C242" s="24"/>
      <c r="E242" s="113"/>
      <c r="F242" s="113"/>
      <c r="G242" s="113"/>
      <c r="H242" s="113"/>
      <c r="I242" s="113"/>
      <c r="J242" s="113"/>
      <c r="K242" s="24"/>
      <c r="L242" s="14"/>
      <c r="M242" s="35"/>
    </row>
    <row r="243" spans="1:13" ht="5.0999999999999996" customHeight="1">
      <c r="A243" s="45"/>
      <c r="B243" s="14"/>
      <c r="C243" s="24"/>
      <c r="D243" s="25"/>
      <c r="E243" s="26"/>
      <c r="F243" s="26"/>
      <c r="G243" s="26"/>
      <c r="H243" s="26"/>
      <c r="I243" s="26"/>
      <c r="J243" s="26"/>
      <c r="K243" s="27"/>
      <c r="L243" s="14"/>
      <c r="M243" s="35"/>
    </row>
    <row r="244" spans="1:13" ht="5.0999999999999996" customHeight="1">
      <c r="A244" s="45"/>
      <c r="B244" s="14"/>
      <c r="D244" s="28"/>
      <c r="E244" s="29"/>
      <c r="F244" s="29"/>
      <c r="G244" s="29"/>
      <c r="H244" s="29"/>
      <c r="I244" s="29"/>
      <c r="J244" s="29"/>
      <c r="K244" s="28"/>
      <c r="L244" s="14"/>
      <c r="M244" s="35"/>
    </row>
    <row r="245" spans="1:13" ht="5.0999999999999996" customHeight="1">
      <c r="A245" s="45"/>
      <c r="B245" s="14"/>
      <c r="C245" s="24"/>
      <c r="K245" s="24"/>
      <c r="L245" s="14"/>
      <c r="M245" s="35"/>
    </row>
    <row r="246" spans="1:13" ht="2.4500000000000002" customHeight="1">
      <c r="A246" s="45"/>
      <c r="B246" s="14"/>
      <c r="C246" s="24"/>
      <c r="E246" s="10" t="s">
        <v>105</v>
      </c>
      <c r="F246" s="1"/>
      <c r="G246" s="1"/>
      <c r="H246" s="1"/>
      <c r="I246" s="1"/>
      <c r="J246" s="1"/>
      <c r="K246" s="24"/>
      <c r="L246" s="14"/>
      <c r="M246" s="35"/>
    </row>
    <row r="247" spans="1:13">
      <c r="A247" s="45"/>
      <c r="B247" s="14"/>
      <c r="C247" s="24"/>
      <c r="E247" s="11" t="s">
        <v>114</v>
      </c>
      <c r="F247" s="117"/>
      <c r="G247" s="117"/>
      <c r="H247" s="117"/>
      <c r="I247" s="117"/>
      <c r="J247" s="1"/>
      <c r="K247" s="24"/>
      <c r="L247" s="14"/>
      <c r="M247" s="35"/>
    </row>
    <row r="248" spans="1:13" ht="2.4500000000000002" customHeight="1">
      <c r="A248" s="45"/>
      <c r="B248" s="14"/>
      <c r="C248" s="24"/>
      <c r="E248" s="10"/>
      <c r="F248" s="1"/>
      <c r="G248" s="1"/>
      <c r="H248" s="1"/>
      <c r="I248" s="1"/>
      <c r="J248" s="1"/>
      <c r="K248" s="24"/>
      <c r="L248" s="14"/>
      <c r="M248" s="35"/>
    </row>
    <row r="249" spans="1:13" ht="2.4500000000000002" customHeight="1" thickBot="1">
      <c r="A249" s="45"/>
      <c r="B249" s="14"/>
      <c r="C249" s="24"/>
      <c r="K249" s="24"/>
      <c r="L249" s="14"/>
      <c r="M249" s="35"/>
    </row>
    <row r="250" spans="1:13" ht="74.099999999999994" customHeight="1" thickBot="1">
      <c r="A250" s="45"/>
      <c r="B250" s="14"/>
      <c r="C250" s="24"/>
      <c r="E250" s="20" t="s">
        <v>107</v>
      </c>
      <c r="F250" s="119" t="str">
        <f>_xlfn.XLOOKUP(F247, NA!K3:K12, NA!L3:L12, "Please select a domain to respond to")</f>
        <v>Please select a domain to respond to</v>
      </c>
      <c r="G250" s="120"/>
      <c r="H250" s="121"/>
      <c r="I250" s="121"/>
      <c r="J250" s="122"/>
      <c r="K250" s="24"/>
      <c r="L250" s="14"/>
      <c r="M250" s="35"/>
    </row>
    <row r="251" spans="1:13">
      <c r="A251" s="45"/>
      <c r="B251" s="14"/>
      <c r="C251" s="24"/>
      <c r="E251" s="97" t="s">
        <v>108</v>
      </c>
      <c r="K251" s="24"/>
      <c r="L251" s="14"/>
      <c r="M251" s="35"/>
    </row>
    <row r="252" spans="1:13" ht="30" customHeight="1">
      <c r="A252" s="45"/>
      <c r="B252" s="14"/>
      <c r="C252" s="24"/>
      <c r="E252" s="113"/>
      <c r="F252" s="113"/>
      <c r="G252" s="113"/>
      <c r="H252" s="113"/>
      <c r="I252" s="113"/>
      <c r="J252" s="113"/>
      <c r="K252" s="24"/>
      <c r="L252" s="14"/>
      <c r="M252" s="35"/>
    </row>
    <row r="253" spans="1:13">
      <c r="A253" s="45"/>
      <c r="B253" s="14"/>
      <c r="C253" s="24"/>
      <c r="E253" s="5" t="s">
        <v>109</v>
      </c>
      <c r="K253" s="24"/>
      <c r="L253" s="14"/>
      <c r="M253" s="35"/>
    </row>
    <row r="254" spans="1:13" ht="30" customHeight="1">
      <c r="A254" s="45"/>
      <c r="B254" s="14"/>
      <c r="C254" s="24"/>
      <c r="E254" s="113"/>
      <c r="F254" s="113"/>
      <c r="G254" s="113"/>
      <c r="H254" s="113"/>
      <c r="I254" s="113"/>
      <c r="J254" s="113"/>
      <c r="K254" s="24"/>
      <c r="L254" s="14"/>
      <c r="M254" s="35"/>
    </row>
    <row r="255" spans="1:13">
      <c r="A255" s="45"/>
      <c r="B255" s="14"/>
      <c r="C255" s="24"/>
      <c r="E255" s="5" t="s">
        <v>110</v>
      </c>
      <c r="K255" s="24"/>
      <c r="L255" s="14"/>
      <c r="M255" s="35"/>
    </row>
    <row r="256" spans="1:13" ht="30" customHeight="1">
      <c r="A256" s="45"/>
      <c r="B256" s="14"/>
      <c r="C256" s="24"/>
      <c r="E256" s="113"/>
      <c r="F256" s="113"/>
      <c r="G256" s="113"/>
      <c r="H256" s="113"/>
      <c r="I256" s="113"/>
      <c r="J256" s="113"/>
      <c r="K256" s="24"/>
      <c r="L256" s="14"/>
      <c r="M256" s="35"/>
    </row>
    <row r="257" spans="1:16" ht="2.4500000000000002" customHeight="1" thickBot="1">
      <c r="A257" s="45"/>
      <c r="B257" s="14"/>
      <c r="C257" s="24"/>
      <c r="K257" s="24"/>
      <c r="L257" s="14"/>
      <c r="M257" s="35"/>
    </row>
    <row r="258" spans="1:16" ht="74.099999999999994" customHeight="1" thickBot="1">
      <c r="A258" s="45"/>
      <c r="B258" s="14"/>
      <c r="C258" s="24"/>
      <c r="E258" s="21" t="s">
        <v>111</v>
      </c>
      <c r="F258" s="119" t="str">
        <f>_xlfn.XLOOKUP(F247, NA!K3:K12, NA!M3:M12, "Please select a domain to respond to")</f>
        <v>Please select a domain to respond to</v>
      </c>
      <c r="G258" s="120"/>
      <c r="H258" s="121"/>
      <c r="I258" s="121"/>
      <c r="J258" s="122"/>
      <c r="K258" s="24"/>
      <c r="L258" s="14"/>
      <c r="M258" s="35"/>
    </row>
    <row r="259" spans="1:16">
      <c r="A259" s="45"/>
      <c r="B259" s="14"/>
      <c r="C259" s="24"/>
      <c r="E259" s="97" t="s">
        <v>108</v>
      </c>
      <c r="K259" s="24"/>
      <c r="L259" s="14"/>
      <c r="M259" s="35"/>
    </row>
    <row r="260" spans="1:16" ht="30" customHeight="1">
      <c r="A260" s="45"/>
      <c r="B260" s="14"/>
      <c r="C260" s="24"/>
      <c r="E260" s="113"/>
      <c r="F260" s="113"/>
      <c r="G260" s="113"/>
      <c r="H260" s="113"/>
      <c r="I260" s="113"/>
      <c r="J260" s="113"/>
      <c r="K260" s="24"/>
      <c r="L260" s="14"/>
      <c r="M260" s="35"/>
    </row>
    <row r="261" spans="1:16">
      <c r="A261" s="45"/>
      <c r="B261" s="14"/>
      <c r="C261" s="24"/>
      <c r="E261" s="5" t="s">
        <v>109</v>
      </c>
      <c r="K261" s="24"/>
      <c r="L261" s="14"/>
      <c r="M261" s="35"/>
    </row>
    <row r="262" spans="1:16" ht="30" customHeight="1">
      <c r="A262" s="45"/>
      <c r="B262" s="14"/>
      <c r="C262" s="24"/>
      <c r="E262" s="113"/>
      <c r="F262" s="113"/>
      <c r="G262" s="113"/>
      <c r="H262" s="113"/>
      <c r="I262" s="113"/>
      <c r="J262" s="113"/>
      <c r="K262" s="24"/>
      <c r="L262" s="14"/>
      <c r="M262" s="35"/>
    </row>
    <row r="263" spans="1:16">
      <c r="A263" s="45"/>
      <c r="B263" s="14"/>
      <c r="C263" s="24"/>
      <c r="E263" s="5" t="s">
        <v>110</v>
      </c>
      <c r="K263" s="24"/>
      <c r="L263" s="14"/>
      <c r="M263" s="35"/>
    </row>
    <row r="264" spans="1:16" ht="30" customHeight="1">
      <c r="A264" s="45"/>
      <c r="B264" s="14"/>
      <c r="C264" s="24"/>
      <c r="E264" s="113"/>
      <c r="F264" s="113"/>
      <c r="G264" s="113"/>
      <c r="H264" s="113"/>
      <c r="I264" s="113"/>
      <c r="J264" s="113"/>
      <c r="K264" s="24"/>
      <c r="L264" s="14"/>
      <c r="M264" s="35"/>
    </row>
    <row r="265" spans="1:16" ht="2.4500000000000002" customHeight="1" thickBot="1">
      <c r="A265" s="45"/>
      <c r="B265" s="14"/>
      <c r="C265" s="24"/>
      <c r="K265" s="24"/>
      <c r="L265" s="14"/>
      <c r="M265" s="35"/>
    </row>
    <row r="266" spans="1:16" ht="74.099999999999994" customHeight="1" thickBot="1">
      <c r="A266" s="45"/>
      <c r="B266" s="14"/>
      <c r="C266" s="24"/>
      <c r="E266" s="20" t="s">
        <v>112</v>
      </c>
      <c r="F266" s="119" t="str">
        <f>_xlfn.XLOOKUP(F247,NA!K3:K12,NA!N3:N12, "Please select a domain to respond to")</f>
        <v>Please select a domain to respond to</v>
      </c>
      <c r="G266" s="120"/>
      <c r="H266" s="121"/>
      <c r="I266" s="121"/>
      <c r="J266" s="122"/>
      <c r="K266" s="30"/>
      <c r="L266" s="14"/>
      <c r="M266" s="35"/>
      <c r="P266" s="73"/>
    </row>
    <row r="267" spans="1:16">
      <c r="A267" s="45"/>
      <c r="B267" s="14"/>
      <c r="C267" s="24"/>
      <c r="E267" s="5" t="s">
        <v>108</v>
      </c>
      <c r="K267" s="24"/>
      <c r="L267" s="14"/>
      <c r="M267" s="35"/>
    </row>
    <row r="268" spans="1:16" ht="30" customHeight="1">
      <c r="A268" s="45"/>
      <c r="B268" s="14"/>
      <c r="C268" s="24"/>
      <c r="E268" s="113"/>
      <c r="F268" s="113"/>
      <c r="G268" s="113"/>
      <c r="H268" s="113"/>
      <c r="I268" s="113"/>
      <c r="J268" s="113"/>
      <c r="K268" s="24"/>
      <c r="L268" s="14"/>
      <c r="M268" s="35"/>
    </row>
    <row r="269" spans="1:16">
      <c r="A269" s="45"/>
      <c r="B269" s="14"/>
      <c r="C269" s="24"/>
      <c r="E269" s="5" t="s">
        <v>109</v>
      </c>
      <c r="K269" s="24"/>
      <c r="L269" s="14"/>
      <c r="M269" s="35"/>
    </row>
    <row r="270" spans="1:16" ht="30" customHeight="1">
      <c r="A270" s="45"/>
      <c r="B270" s="14"/>
      <c r="C270" s="24"/>
      <c r="E270" s="113"/>
      <c r="F270" s="113"/>
      <c r="G270" s="113"/>
      <c r="H270" s="113"/>
      <c r="I270" s="113"/>
      <c r="J270" s="113"/>
      <c r="K270" s="24"/>
      <c r="L270" s="14"/>
      <c r="M270" s="35"/>
    </row>
    <row r="271" spans="1:16">
      <c r="A271" s="45"/>
      <c r="B271" s="14"/>
      <c r="C271" s="24"/>
      <c r="E271" s="5" t="s">
        <v>110</v>
      </c>
      <c r="K271" s="24"/>
      <c r="L271" s="14"/>
      <c r="M271" s="35"/>
    </row>
    <row r="272" spans="1:16" ht="30" customHeight="1">
      <c r="A272" s="45"/>
      <c r="B272" s="14"/>
      <c r="C272" s="24"/>
      <c r="E272" s="113"/>
      <c r="F272" s="113"/>
      <c r="G272" s="113"/>
      <c r="H272" s="113"/>
      <c r="I272" s="113"/>
      <c r="J272" s="113"/>
      <c r="K272" s="24"/>
      <c r="L272" s="14"/>
      <c r="M272" s="35"/>
    </row>
    <row r="273" spans="1:13" ht="5.0999999999999996" customHeight="1">
      <c r="A273" s="45"/>
      <c r="B273" s="14"/>
      <c r="C273" s="24"/>
      <c r="D273" s="25"/>
      <c r="E273" s="22"/>
      <c r="F273" s="22"/>
      <c r="G273" s="22"/>
      <c r="H273" s="22"/>
      <c r="I273" s="22"/>
      <c r="J273" s="22"/>
      <c r="K273" s="27"/>
      <c r="L273" s="14"/>
      <c r="M273" s="35"/>
    </row>
    <row r="274" spans="1:13" ht="5.0999999999999996" customHeight="1">
      <c r="A274" s="45"/>
      <c r="B274" s="14"/>
      <c r="C274" s="33"/>
      <c r="D274" s="22"/>
      <c r="E274" s="22"/>
      <c r="F274" s="22"/>
      <c r="G274" s="22"/>
      <c r="H274" s="22"/>
      <c r="I274" s="22"/>
      <c r="J274" s="22"/>
      <c r="K274" s="22"/>
      <c r="L274" s="14"/>
      <c r="M274" s="35"/>
    </row>
    <row r="275" spans="1:13" ht="5.0999999999999996" customHeight="1">
      <c r="A275" s="45"/>
      <c r="B275" s="14"/>
      <c r="C275" s="24"/>
      <c r="K275" s="24"/>
      <c r="L275" s="14"/>
      <c r="M275" s="35"/>
    </row>
    <row r="276" spans="1:13" ht="15.75">
      <c r="A276" s="45"/>
      <c r="B276" s="14"/>
      <c r="C276" s="24"/>
      <c r="E276" s="118" t="s">
        <v>115</v>
      </c>
      <c r="F276" s="118"/>
      <c r="G276" s="118"/>
      <c r="H276" s="118"/>
      <c r="I276" s="118"/>
      <c r="J276" s="118"/>
      <c r="K276" s="24"/>
      <c r="L276" s="14"/>
      <c r="M276" s="35"/>
    </row>
    <row r="277" spans="1:13" ht="13.9" customHeight="1">
      <c r="A277" s="45"/>
      <c r="B277" s="14"/>
      <c r="D277" s="66"/>
      <c r="E277" s="125" t="s">
        <v>96</v>
      </c>
      <c r="F277" s="125"/>
      <c r="G277" s="125"/>
      <c r="H277" s="125"/>
      <c r="I277" s="125"/>
      <c r="J277" s="125"/>
      <c r="K277" s="24"/>
      <c r="L277" s="14"/>
      <c r="M277" s="35"/>
    </row>
    <row r="278" spans="1:13" ht="2.65" customHeight="1">
      <c r="A278" s="45"/>
      <c r="B278" s="14"/>
      <c r="C278" s="54"/>
      <c r="E278" s="53"/>
      <c r="F278" s="53"/>
      <c r="G278" s="53"/>
      <c r="H278" s="53"/>
      <c r="I278" s="53"/>
      <c r="J278" s="53"/>
      <c r="K278" s="24"/>
      <c r="L278" s="14"/>
      <c r="M278" s="35"/>
    </row>
    <row r="279" spans="1:13" ht="19.899999999999999" customHeight="1">
      <c r="A279" s="45"/>
      <c r="B279" s="14"/>
      <c r="C279" s="54"/>
      <c r="E279" s="108" t="s">
        <v>97</v>
      </c>
      <c r="F279" s="108"/>
      <c r="G279" s="108"/>
      <c r="H279" s="108"/>
      <c r="I279" s="108"/>
      <c r="J279" s="108"/>
      <c r="K279" s="24"/>
      <c r="L279" s="14"/>
      <c r="M279" s="35"/>
    </row>
    <row r="280" spans="1:13">
      <c r="A280" s="45"/>
      <c r="B280" s="14"/>
      <c r="C280" s="54"/>
      <c r="E280" s="65" t="s">
        <v>98</v>
      </c>
      <c r="F280" s="64"/>
      <c r="G280" s="64"/>
      <c r="H280" s="64"/>
      <c r="I280" s="64"/>
      <c r="J280" s="64"/>
      <c r="K280" s="24"/>
      <c r="L280" s="14"/>
      <c r="M280" s="35"/>
    </row>
    <row r="281" spans="1:13" ht="11.45" customHeight="1">
      <c r="A281" s="45"/>
      <c r="B281" s="14"/>
      <c r="C281" s="54"/>
      <c r="E281" s="108" t="s">
        <v>99</v>
      </c>
      <c r="F281" s="108"/>
      <c r="G281" s="108"/>
      <c r="H281" s="108"/>
      <c r="I281" s="108"/>
      <c r="J281" s="108"/>
      <c r="K281" s="24"/>
      <c r="L281" s="14"/>
      <c r="M281" s="35"/>
    </row>
    <row r="282" spans="1:13" ht="22.15" customHeight="1">
      <c r="A282" s="46"/>
      <c r="B282" s="14"/>
      <c r="C282" s="54"/>
      <c r="E282" s="108" t="s">
        <v>100</v>
      </c>
      <c r="F282" s="108"/>
      <c r="G282" s="108"/>
      <c r="H282" s="108"/>
      <c r="I282" s="108"/>
      <c r="J282" s="108"/>
      <c r="K282" s="24"/>
      <c r="L282" s="14"/>
      <c r="M282" s="35"/>
    </row>
    <row r="283" spans="1:13" ht="12.6" customHeight="1">
      <c r="A283" s="45"/>
      <c r="B283" s="14"/>
      <c r="C283" s="54"/>
      <c r="E283" s="74" t="s">
        <v>101</v>
      </c>
      <c r="F283" s="74" t="s">
        <v>102</v>
      </c>
      <c r="G283" s="64"/>
      <c r="H283" s="109" t="s">
        <v>103</v>
      </c>
      <c r="I283" s="109"/>
      <c r="J283" s="109"/>
      <c r="K283" s="24"/>
      <c r="L283" s="14"/>
      <c r="M283" s="35"/>
    </row>
    <row r="284" spans="1:13" ht="14.45" customHeight="1">
      <c r="A284" s="45"/>
      <c r="B284" s="14"/>
      <c r="C284" s="54"/>
      <c r="E284" s="76"/>
      <c r="F284" s="76"/>
      <c r="G284" s="64"/>
      <c r="H284" s="110"/>
      <c r="I284" s="111"/>
      <c r="J284" s="112"/>
      <c r="K284" s="24"/>
      <c r="L284" s="14"/>
      <c r="M284" s="35"/>
    </row>
    <row r="285" spans="1:13" ht="14.45" customHeight="1">
      <c r="A285" s="45"/>
      <c r="B285" s="14"/>
      <c r="C285" s="54"/>
      <c r="E285" s="75"/>
      <c r="F285" s="75"/>
      <c r="G285" s="64"/>
      <c r="H285" s="105"/>
      <c r="I285" s="106"/>
      <c r="J285" s="107"/>
      <c r="K285" s="24"/>
      <c r="L285" s="14"/>
      <c r="M285" s="35"/>
    </row>
    <row r="286" spans="1:13" ht="14.45" customHeight="1">
      <c r="A286" s="45"/>
      <c r="B286" s="14"/>
      <c r="C286" s="54"/>
      <c r="E286" s="75"/>
      <c r="F286" s="75"/>
      <c r="G286" s="64"/>
      <c r="H286" s="105"/>
      <c r="I286" s="106"/>
      <c r="J286" s="107"/>
      <c r="K286" s="24"/>
      <c r="L286" s="14"/>
      <c r="M286" s="35"/>
    </row>
    <row r="287" spans="1:13" ht="14.45" customHeight="1">
      <c r="A287" s="45"/>
      <c r="B287" s="14"/>
      <c r="C287" s="54"/>
      <c r="E287" s="75"/>
      <c r="F287" s="75"/>
      <c r="G287" s="64"/>
      <c r="H287" s="105"/>
      <c r="I287" s="106"/>
      <c r="J287" s="107"/>
      <c r="K287" s="24"/>
      <c r="L287" s="14"/>
      <c r="M287" s="35"/>
    </row>
    <row r="288" spans="1:13" ht="14.45" customHeight="1">
      <c r="A288" s="45"/>
      <c r="B288" s="14"/>
      <c r="C288" s="54"/>
      <c r="E288" s="75"/>
      <c r="F288" s="75"/>
      <c r="G288" s="64"/>
      <c r="H288" s="105"/>
      <c r="I288" s="106"/>
      <c r="J288" s="107"/>
      <c r="K288" s="24"/>
      <c r="L288" s="14"/>
      <c r="M288" s="35"/>
    </row>
    <row r="289" spans="1:13" ht="14.45" customHeight="1">
      <c r="A289" s="45"/>
      <c r="B289" s="14"/>
      <c r="C289" s="54"/>
      <c r="E289" s="75"/>
      <c r="F289" s="75"/>
      <c r="G289" s="64"/>
      <c r="H289" s="105"/>
      <c r="I289" s="106"/>
      <c r="J289" s="107"/>
      <c r="K289" s="24"/>
      <c r="L289" s="14"/>
      <c r="M289" s="35"/>
    </row>
    <row r="290" spans="1:13" ht="14.45" customHeight="1">
      <c r="A290" s="45"/>
      <c r="B290" s="14"/>
      <c r="C290" s="54"/>
      <c r="E290" s="75"/>
      <c r="F290" s="75"/>
      <c r="G290" s="64"/>
      <c r="H290" s="105"/>
      <c r="I290" s="106"/>
      <c r="J290" s="107"/>
      <c r="K290" s="24"/>
      <c r="L290" s="14"/>
      <c r="M290" s="35"/>
    </row>
    <row r="291" spans="1:13" ht="14.45" customHeight="1">
      <c r="A291" s="45"/>
      <c r="B291" s="14"/>
      <c r="C291" s="54"/>
      <c r="E291" s="75"/>
      <c r="F291" s="75"/>
      <c r="G291" s="64"/>
      <c r="H291" s="105"/>
      <c r="I291" s="106"/>
      <c r="J291" s="107"/>
      <c r="K291" s="24"/>
      <c r="L291" s="14"/>
      <c r="M291" s="35"/>
    </row>
    <row r="292" spans="1:13" ht="14.45" customHeight="1">
      <c r="A292" s="45"/>
      <c r="B292" s="14"/>
      <c r="C292" s="54"/>
      <c r="E292" s="75"/>
      <c r="F292" s="75"/>
      <c r="G292" s="64"/>
      <c r="H292" s="105"/>
      <c r="I292" s="106"/>
      <c r="J292" s="107"/>
      <c r="K292" s="24"/>
      <c r="L292" s="14"/>
      <c r="M292" s="35"/>
    </row>
    <row r="293" spans="1:13" ht="14.45" customHeight="1">
      <c r="A293" s="45"/>
      <c r="B293" s="14"/>
      <c r="C293" s="54"/>
      <c r="E293" s="75"/>
      <c r="F293" s="75"/>
      <c r="G293" s="64"/>
      <c r="H293" s="105"/>
      <c r="I293" s="106"/>
      <c r="J293" s="107"/>
      <c r="K293" s="24"/>
      <c r="L293" s="14"/>
      <c r="M293" s="35"/>
    </row>
    <row r="294" spans="1:13" ht="14.45" customHeight="1">
      <c r="A294" s="45"/>
      <c r="B294" s="14"/>
      <c r="C294" s="54"/>
      <c r="E294" s="75"/>
      <c r="F294" s="75"/>
      <c r="G294" s="64"/>
      <c r="H294" s="105"/>
      <c r="I294" s="106"/>
      <c r="J294" s="107"/>
      <c r="K294" s="24"/>
      <c r="L294" s="14"/>
      <c r="M294" s="35"/>
    </row>
    <row r="295" spans="1:13" ht="14.45" customHeight="1">
      <c r="A295" s="45"/>
      <c r="B295" s="14"/>
      <c r="C295" s="54"/>
      <c r="E295" s="75"/>
      <c r="F295" s="75"/>
      <c r="G295" s="64"/>
      <c r="H295" s="105"/>
      <c r="I295" s="106"/>
      <c r="J295" s="107"/>
      <c r="K295" s="24"/>
      <c r="L295" s="14"/>
      <c r="M295" s="35"/>
    </row>
    <row r="296" spans="1:13" ht="14.45" customHeight="1">
      <c r="A296" s="45"/>
      <c r="B296" s="14"/>
      <c r="C296" s="54"/>
      <c r="E296" s="75"/>
      <c r="F296" s="75"/>
      <c r="G296" s="64"/>
      <c r="H296" s="105"/>
      <c r="I296" s="106"/>
      <c r="J296" s="107"/>
      <c r="K296" s="24"/>
      <c r="L296" s="14"/>
      <c r="M296" s="35"/>
    </row>
    <row r="297" spans="1:13" ht="14.45" customHeight="1">
      <c r="A297" s="45"/>
      <c r="B297" s="14"/>
      <c r="C297" s="54"/>
      <c r="E297" s="75"/>
      <c r="F297" s="75"/>
      <c r="G297" s="64"/>
      <c r="H297" s="105"/>
      <c r="I297" s="106"/>
      <c r="J297" s="107"/>
      <c r="K297" s="24"/>
      <c r="L297" s="14"/>
      <c r="M297" s="35"/>
    </row>
    <row r="298" spans="1:13" ht="14.45" customHeight="1">
      <c r="A298" s="45"/>
      <c r="B298" s="14"/>
      <c r="C298" s="54"/>
      <c r="E298" s="75"/>
      <c r="F298" s="75"/>
      <c r="G298" s="64"/>
      <c r="H298" s="105"/>
      <c r="I298" s="106"/>
      <c r="J298" s="107"/>
      <c r="K298" s="24"/>
      <c r="L298" s="14"/>
      <c r="M298" s="35"/>
    </row>
    <row r="299" spans="1:13" ht="5.0999999999999996" customHeight="1">
      <c r="A299" s="45"/>
      <c r="B299" s="14"/>
      <c r="D299" s="25"/>
      <c r="E299" s="26"/>
      <c r="F299" s="26"/>
      <c r="G299" s="26"/>
      <c r="H299" s="26"/>
      <c r="I299" s="26"/>
      <c r="J299" s="26"/>
      <c r="K299" s="27"/>
      <c r="L299" s="14"/>
      <c r="M299" s="35"/>
    </row>
    <row r="300" spans="1:13" ht="5.0999999999999996" customHeight="1" thickBot="1">
      <c r="A300" s="45"/>
      <c r="B300" s="14"/>
      <c r="D300" s="13"/>
      <c r="E300" s="13"/>
      <c r="F300" s="13"/>
      <c r="G300" s="13"/>
      <c r="H300" s="13"/>
      <c r="I300" s="13"/>
      <c r="J300" s="13"/>
      <c r="K300" s="13"/>
      <c r="L300" s="14"/>
      <c r="M300" s="35"/>
    </row>
    <row r="301" spans="1:13" ht="15" customHeight="1" thickBot="1">
      <c r="A301" s="45"/>
      <c r="C301" s="17"/>
      <c r="D301" s="17"/>
      <c r="E301" s="13"/>
      <c r="F301" s="13"/>
      <c r="G301" s="13"/>
      <c r="H301" s="13"/>
      <c r="I301" s="17"/>
      <c r="J301" s="17"/>
      <c r="K301" s="17"/>
      <c r="L301" s="16"/>
      <c r="M301" s="35"/>
    </row>
    <row r="302" spans="1:13" ht="2.65" customHeight="1">
      <c r="A302" s="45"/>
      <c r="B302" s="14"/>
      <c r="D302" s="16"/>
      <c r="E302" s="16"/>
      <c r="F302" s="16"/>
      <c r="G302" s="16"/>
      <c r="H302" s="16"/>
      <c r="I302" s="16"/>
      <c r="J302" s="16"/>
      <c r="K302" s="16"/>
      <c r="L302" s="31"/>
      <c r="M302" s="37"/>
    </row>
    <row r="303" spans="1:13" ht="21">
      <c r="A303" s="45"/>
      <c r="B303" s="14"/>
      <c r="E303" s="103" t="s">
        <v>116</v>
      </c>
      <c r="F303" s="104"/>
      <c r="G303" s="104"/>
      <c r="H303" s="104"/>
      <c r="I303" s="104"/>
      <c r="J303" s="104"/>
      <c r="L303" s="14"/>
      <c r="M303" s="35"/>
    </row>
    <row r="304" spans="1:13" ht="14.45" customHeight="1">
      <c r="A304" s="45"/>
      <c r="B304" s="14"/>
      <c r="L304" s="14"/>
      <c r="M304" s="35"/>
    </row>
    <row r="305" spans="1:13" ht="14.45" customHeight="1">
      <c r="A305" s="45"/>
      <c r="B305" s="14"/>
      <c r="E305" s="42" t="s">
        <v>117</v>
      </c>
      <c r="F305" s="42" t="s">
        <v>118</v>
      </c>
      <c r="G305" s="8"/>
      <c r="H305" s="42" t="s">
        <v>119</v>
      </c>
      <c r="L305" s="14"/>
      <c r="M305" s="35"/>
    </row>
    <row r="306" spans="1:13" ht="2.4500000000000002" customHeight="1">
      <c r="A306" s="45"/>
      <c r="B306" s="14"/>
      <c r="L306" s="14"/>
      <c r="M306" s="35"/>
    </row>
    <row r="307" spans="1:13" ht="14.45" customHeight="1">
      <c r="A307" s="45"/>
      <c r="B307" s="14"/>
      <c r="E307" s="38" t="s">
        <v>120</v>
      </c>
      <c r="F307" s="77"/>
      <c r="H307" s="77"/>
      <c r="L307" s="14"/>
      <c r="M307" s="35"/>
    </row>
    <row r="308" spans="1:13" ht="2.4500000000000002" customHeight="1">
      <c r="A308" s="45"/>
      <c r="B308" s="14"/>
      <c r="L308" s="14"/>
      <c r="M308" s="35"/>
    </row>
    <row r="309" spans="1:13" ht="14.45" customHeight="1">
      <c r="A309" s="45"/>
      <c r="B309" s="14"/>
      <c r="E309" s="38" t="s">
        <v>121</v>
      </c>
      <c r="F309" s="77"/>
      <c r="H309" s="77"/>
      <c r="L309" s="14"/>
      <c r="M309" s="35"/>
    </row>
    <row r="310" spans="1:13" ht="2.4500000000000002" customHeight="1">
      <c r="A310" s="45"/>
      <c r="B310" s="14"/>
      <c r="L310" s="14"/>
      <c r="M310" s="35"/>
    </row>
    <row r="311" spans="1:13" ht="14.45" customHeight="1">
      <c r="A311" s="45"/>
      <c r="B311" s="14"/>
      <c r="E311" s="38" t="s">
        <v>122</v>
      </c>
      <c r="F311" s="77"/>
      <c r="H311" s="77"/>
      <c r="L311" s="14"/>
      <c r="M311" s="35"/>
    </row>
    <row r="312" spans="1:13" ht="14.45" customHeight="1" thickBot="1">
      <c r="A312" s="45"/>
      <c r="B312" s="14"/>
      <c r="C312" s="19"/>
      <c r="D312" s="13"/>
      <c r="E312" s="13"/>
      <c r="F312" s="13"/>
      <c r="G312" s="13"/>
      <c r="H312" s="13"/>
      <c r="I312" s="13"/>
      <c r="J312" s="13"/>
      <c r="K312" s="13"/>
      <c r="L312" s="32"/>
      <c r="M312" s="35"/>
    </row>
    <row r="313" spans="1:13" ht="15" customHeight="1" thickBot="1">
      <c r="A313" s="45"/>
      <c r="B313" s="39"/>
      <c r="C313" s="40"/>
      <c r="D313" s="40"/>
      <c r="E313" s="40"/>
      <c r="F313" s="40"/>
      <c r="G313" s="40"/>
      <c r="H313" s="40"/>
      <c r="I313" s="40"/>
      <c r="J313" s="40"/>
      <c r="K313" s="40"/>
      <c r="L313" s="40"/>
      <c r="M313" s="41"/>
    </row>
    <row r="314" spans="1:13" ht="14.45" customHeight="1" thickTop="1">
      <c r="B314" s="43"/>
      <c r="C314" s="43"/>
      <c r="D314" s="43"/>
      <c r="E314" s="43"/>
      <c r="F314" s="43"/>
      <c r="G314" s="43"/>
      <c r="H314" s="43"/>
      <c r="I314" s="43"/>
      <c r="J314" s="43"/>
      <c r="K314" s="43"/>
      <c r="L314" s="43"/>
      <c r="M314" s="43"/>
    </row>
    <row r="315" spans="1:13">
      <c r="B315" s="43"/>
      <c r="C315" s="43"/>
      <c r="D315" s="43"/>
      <c r="E315" s="43"/>
      <c r="F315" s="43"/>
      <c r="G315" s="43"/>
      <c r="H315" s="43"/>
      <c r="I315" s="43"/>
      <c r="J315" s="43"/>
      <c r="K315" s="43"/>
      <c r="L315" s="43"/>
      <c r="M315" s="43"/>
    </row>
    <row r="316" spans="1:13">
      <c r="B316" s="43"/>
      <c r="C316" s="43"/>
      <c r="D316" s="43"/>
      <c r="E316" s="43"/>
      <c r="F316" s="43"/>
      <c r="G316" s="43"/>
      <c r="H316" s="43"/>
      <c r="I316" s="43"/>
      <c r="J316" s="43"/>
      <c r="K316" s="43"/>
      <c r="L316" s="43"/>
      <c r="M316" s="43"/>
    </row>
    <row r="317" spans="1:13">
      <c r="B317" s="43"/>
      <c r="C317" s="43"/>
      <c r="D317" s="43"/>
      <c r="E317" s="43"/>
      <c r="F317" s="43"/>
      <c r="G317" s="43"/>
      <c r="H317" s="43"/>
      <c r="I317" s="43"/>
      <c r="J317" s="43"/>
      <c r="K317" s="43"/>
      <c r="L317" s="43"/>
      <c r="M317" s="43"/>
    </row>
    <row r="318" spans="1:13">
      <c r="B318" s="43"/>
      <c r="C318" s="43"/>
      <c r="D318" s="43"/>
      <c r="E318" s="43"/>
      <c r="F318" s="43"/>
      <c r="G318" s="43"/>
      <c r="H318" s="43"/>
      <c r="I318" s="43"/>
      <c r="J318" s="43"/>
      <c r="K318" s="43"/>
      <c r="L318" s="43"/>
      <c r="M318" s="43"/>
    </row>
    <row r="319" spans="1:13">
      <c r="B319" s="43"/>
      <c r="C319" s="43"/>
      <c r="D319" s="43"/>
      <c r="E319" s="43"/>
      <c r="F319" s="43"/>
      <c r="G319" s="43"/>
      <c r="H319" s="43"/>
      <c r="I319" s="43"/>
      <c r="J319" s="43"/>
      <c r="K319" s="43"/>
      <c r="L319" s="43"/>
      <c r="M319" s="43"/>
    </row>
    <row r="320" spans="1:13">
      <c r="B320" s="43"/>
      <c r="C320" s="43"/>
      <c r="D320" s="43"/>
      <c r="E320" s="43"/>
      <c r="F320" s="43"/>
      <c r="G320" s="43"/>
      <c r="H320" s="43"/>
      <c r="I320" s="43"/>
      <c r="J320" s="43"/>
      <c r="K320" s="43"/>
      <c r="L320" s="43"/>
      <c r="M320" s="43"/>
    </row>
    <row r="321" spans="2:13">
      <c r="B321" s="43"/>
      <c r="C321" s="43"/>
      <c r="D321" s="43"/>
      <c r="E321" s="43"/>
      <c r="F321" s="43"/>
      <c r="G321" s="43"/>
      <c r="H321" s="43"/>
      <c r="I321" s="43"/>
      <c r="J321" s="43"/>
      <c r="K321" s="43"/>
      <c r="L321" s="43"/>
      <c r="M321" s="43"/>
    </row>
    <row r="322" spans="2:13">
      <c r="B322" s="43"/>
      <c r="C322" s="43"/>
      <c r="D322" s="43"/>
      <c r="E322" s="43"/>
      <c r="F322" s="43"/>
      <c r="G322" s="43"/>
      <c r="H322" s="43"/>
      <c r="I322" s="43"/>
      <c r="J322" s="43"/>
      <c r="K322" s="43"/>
      <c r="L322" s="43"/>
      <c r="M322" s="43"/>
    </row>
    <row r="323" spans="2:13">
      <c r="B323" s="43"/>
      <c r="C323" s="43"/>
      <c r="D323" s="43"/>
      <c r="E323" s="43"/>
      <c r="F323" s="43"/>
      <c r="G323" s="43"/>
      <c r="H323" s="43"/>
      <c r="I323" s="43"/>
      <c r="J323" s="43"/>
      <c r="K323" s="43"/>
      <c r="L323" s="43"/>
      <c r="M323" s="43"/>
    </row>
    <row r="324" spans="2:13">
      <c r="B324" s="43"/>
      <c r="C324" s="43"/>
      <c r="D324" s="43"/>
      <c r="E324" s="43"/>
      <c r="F324" s="43"/>
      <c r="G324" s="43"/>
      <c r="H324" s="43"/>
      <c r="I324" s="43"/>
      <c r="J324" s="43"/>
      <c r="K324" s="43"/>
      <c r="L324" s="43"/>
      <c r="M324" s="43"/>
    </row>
    <row r="325" spans="2:13">
      <c r="B325" s="43"/>
      <c r="C325" s="43"/>
      <c r="D325" s="43"/>
      <c r="E325" s="43"/>
      <c r="F325" s="43"/>
      <c r="G325" s="43"/>
      <c r="H325" s="43"/>
      <c r="I325" s="43"/>
      <c r="J325" s="43"/>
      <c r="K325" s="43"/>
      <c r="L325" s="43"/>
      <c r="M325" s="43"/>
    </row>
    <row r="326" spans="2:13">
      <c r="B326" s="43"/>
      <c r="C326" s="43"/>
      <c r="D326" s="43"/>
      <c r="E326" s="43"/>
      <c r="F326" s="43"/>
      <c r="G326" s="43"/>
      <c r="H326" s="43"/>
      <c r="I326" s="43"/>
      <c r="J326" s="43"/>
      <c r="K326" s="43"/>
      <c r="L326" s="43"/>
      <c r="M326" s="43"/>
    </row>
    <row r="327" spans="2:13">
      <c r="B327" s="43"/>
      <c r="C327" s="43"/>
      <c r="D327" s="43"/>
      <c r="E327" s="43"/>
      <c r="F327" s="43"/>
      <c r="G327" s="43"/>
      <c r="H327" s="43"/>
      <c r="I327" s="43"/>
      <c r="J327" s="43"/>
      <c r="K327" s="43"/>
      <c r="L327" s="43"/>
      <c r="M327" s="43"/>
    </row>
    <row r="328" spans="2:13">
      <c r="B328" s="43"/>
      <c r="C328" s="43"/>
      <c r="D328" s="43"/>
      <c r="E328" s="43"/>
      <c r="F328" s="43"/>
      <c r="G328" s="43"/>
      <c r="H328" s="43"/>
      <c r="I328" s="43"/>
      <c r="J328" s="43"/>
      <c r="K328" s="43"/>
      <c r="L328" s="43"/>
      <c r="M328" s="43"/>
    </row>
    <row r="329" spans="2:13">
      <c r="B329" s="43"/>
      <c r="C329" s="43"/>
      <c r="D329" s="43"/>
      <c r="E329" s="43"/>
      <c r="F329" s="43"/>
      <c r="G329" s="43"/>
      <c r="H329" s="43"/>
      <c r="I329" s="43"/>
      <c r="J329" s="43"/>
      <c r="K329" s="43"/>
      <c r="L329" s="43"/>
      <c r="M329" s="43"/>
    </row>
    <row r="330" spans="2:13">
      <c r="B330" s="43"/>
      <c r="C330" s="43"/>
      <c r="D330" s="43"/>
      <c r="E330" s="43"/>
      <c r="F330" s="43"/>
      <c r="G330" s="43"/>
      <c r="H330" s="43"/>
      <c r="I330" s="43"/>
      <c r="J330" s="43"/>
      <c r="K330" s="43"/>
      <c r="L330" s="43"/>
      <c r="M330" s="43"/>
    </row>
    <row r="331" spans="2:13">
      <c r="B331" s="43"/>
      <c r="C331" s="43"/>
      <c r="D331" s="43"/>
      <c r="E331" s="43"/>
      <c r="F331" s="43"/>
      <c r="G331" s="43"/>
      <c r="H331" s="43"/>
      <c r="I331" s="43"/>
      <c r="J331" s="43"/>
      <c r="K331" s="43"/>
      <c r="L331" s="43"/>
      <c r="M331" s="43"/>
    </row>
    <row r="332" spans="2:13">
      <c r="B332" s="43"/>
      <c r="C332" s="43"/>
      <c r="D332" s="43"/>
      <c r="E332" s="43"/>
      <c r="F332" s="43"/>
      <c r="G332" s="43"/>
      <c r="H332" s="43"/>
      <c r="I332" s="43"/>
      <c r="J332" s="43"/>
      <c r="K332" s="43"/>
      <c r="L332" s="43"/>
      <c r="M332" s="43"/>
    </row>
    <row r="333" spans="2:13">
      <c r="B333" s="43"/>
      <c r="C333" s="43"/>
      <c r="D333" s="43"/>
      <c r="E333" s="43"/>
      <c r="F333" s="43"/>
      <c r="G333" s="43"/>
      <c r="H333" s="43"/>
      <c r="I333" s="43"/>
      <c r="J333" s="43"/>
      <c r="K333" s="43"/>
      <c r="L333" s="43"/>
      <c r="M333" s="43"/>
    </row>
    <row r="334" spans="2:13">
      <c r="B334" s="43"/>
      <c r="C334" s="43"/>
      <c r="D334" s="43"/>
      <c r="E334" s="43"/>
      <c r="F334" s="43"/>
      <c r="G334" s="43"/>
      <c r="H334" s="43"/>
      <c r="I334" s="43"/>
      <c r="J334" s="43"/>
      <c r="K334" s="43"/>
      <c r="L334" s="43"/>
      <c r="M334" s="43"/>
    </row>
    <row r="335" spans="2:13">
      <c r="B335" s="43"/>
      <c r="C335" s="43"/>
      <c r="D335" s="43"/>
      <c r="E335" s="43"/>
      <c r="F335" s="43"/>
      <c r="G335" s="43"/>
      <c r="H335" s="43"/>
      <c r="I335" s="43"/>
      <c r="J335" s="43"/>
      <c r="K335" s="43"/>
      <c r="L335" s="43"/>
      <c r="M335" s="43"/>
    </row>
    <row r="336" spans="2:13">
      <c r="B336" s="43"/>
      <c r="C336" s="43"/>
      <c r="D336" s="43"/>
      <c r="E336" s="43"/>
      <c r="F336" s="43"/>
      <c r="G336" s="43"/>
      <c r="H336" s="43"/>
      <c r="I336" s="43"/>
      <c r="J336" s="43"/>
      <c r="K336" s="43"/>
      <c r="L336" s="43"/>
      <c r="M336" s="43"/>
    </row>
    <row r="337" spans="2:13">
      <c r="B337" s="43"/>
      <c r="C337" s="43"/>
      <c r="D337" s="43"/>
      <c r="E337" s="43"/>
      <c r="F337" s="43"/>
      <c r="G337" s="43"/>
      <c r="H337" s="43"/>
      <c r="I337" s="43"/>
      <c r="J337" s="43"/>
      <c r="K337" s="43"/>
      <c r="L337" s="43"/>
      <c r="M337" s="43"/>
    </row>
    <row r="338" spans="2:13">
      <c r="B338" s="43"/>
      <c r="C338" s="43"/>
      <c r="D338" s="43"/>
      <c r="E338" s="43"/>
      <c r="F338" s="43"/>
      <c r="G338" s="43"/>
      <c r="H338" s="43"/>
      <c r="I338" s="43"/>
      <c r="J338" s="43"/>
      <c r="K338" s="43"/>
      <c r="L338" s="43"/>
      <c r="M338" s="43"/>
    </row>
    <row r="339" spans="2:13">
      <c r="B339" s="43"/>
      <c r="C339" s="43"/>
      <c r="D339" s="43"/>
      <c r="E339" s="43"/>
      <c r="F339" s="43"/>
      <c r="G339" s="43"/>
      <c r="H339" s="43"/>
      <c r="I339" s="43"/>
      <c r="J339" s="43"/>
      <c r="K339" s="43"/>
      <c r="L339" s="43"/>
      <c r="M339" s="43"/>
    </row>
    <row r="340" spans="2:13">
      <c r="B340" s="43"/>
      <c r="C340" s="43"/>
      <c r="D340" s="43"/>
      <c r="E340" s="43"/>
      <c r="F340" s="43"/>
      <c r="G340" s="43"/>
      <c r="H340" s="43"/>
      <c r="I340" s="43"/>
      <c r="J340" s="43"/>
      <c r="K340" s="43"/>
      <c r="L340" s="43"/>
      <c r="M340" s="43"/>
    </row>
    <row r="341" spans="2:13">
      <c r="B341" s="43"/>
      <c r="C341" s="43"/>
      <c r="D341" s="43"/>
      <c r="E341" s="43"/>
      <c r="F341" s="43"/>
      <c r="G341" s="43"/>
      <c r="H341" s="43"/>
      <c r="I341" s="43"/>
      <c r="J341" s="43"/>
      <c r="K341" s="43"/>
      <c r="L341" s="43"/>
      <c r="M341" s="43"/>
    </row>
    <row r="342" spans="2:13">
      <c r="B342" s="43"/>
      <c r="C342" s="43"/>
      <c r="D342" s="43"/>
      <c r="E342" s="43"/>
      <c r="F342" s="43"/>
      <c r="G342" s="43"/>
      <c r="H342" s="43"/>
      <c r="I342" s="43"/>
      <c r="J342" s="43"/>
      <c r="K342" s="43"/>
      <c r="L342" s="43"/>
      <c r="M342" s="43"/>
    </row>
    <row r="343" spans="2:13">
      <c r="B343" s="43"/>
      <c r="C343" s="43"/>
      <c r="D343" s="43"/>
      <c r="E343" s="43"/>
      <c r="F343" s="43"/>
      <c r="G343" s="43"/>
      <c r="H343" s="43"/>
      <c r="I343" s="43"/>
      <c r="J343" s="43"/>
      <c r="K343" s="43"/>
      <c r="L343" s="43"/>
      <c r="M343" s="43"/>
    </row>
    <row r="344" spans="2:13">
      <c r="B344" s="43"/>
      <c r="C344" s="43"/>
      <c r="D344" s="43"/>
      <c r="E344" s="43"/>
      <c r="F344" s="43"/>
      <c r="G344" s="43"/>
      <c r="H344" s="43"/>
      <c r="I344" s="43"/>
      <c r="J344" s="43"/>
      <c r="K344" s="43"/>
      <c r="L344" s="43"/>
      <c r="M344" s="43"/>
    </row>
    <row r="345" spans="2:13">
      <c r="B345" s="43"/>
      <c r="C345" s="43"/>
      <c r="D345" s="43"/>
      <c r="E345" s="43"/>
      <c r="F345" s="43"/>
      <c r="G345" s="43"/>
      <c r="H345" s="43"/>
      <c r="I345" s="43"/>
      <c r="J345" s="43"/>
      <c r="K345" s="43"/>
      <c r="L345" s="43"/>
      <c r="M345" s="43"/>
    </row>
    <row r="346" spans="2:13">
      <c r="B346" s="43"/>
      <c r="C346" s="43"/>
      <c r="D346" s="43"/>
      <c r="E346" s="43"/>
      <c r="F346" s="43"/>
      <c r="G346" s="43"/>
      <c r="H346" s="43"/>
      <c r="I346" s="43"/>
      <c r="J346" s="43"/>
      <c r="K346" s="43"/>
      <c r="L346" s="43"/>
      <c r="M346" s="43"/>
    </row>
    <row r="347" spans="2:13">
      <c r="B347" s="43"/>
      <c r="C347" s="43"/>
      <c r="D347" s="43"/>
      <c r="E347" s="43"/>
      <c r="F347" s="43"/>
      <c r="G347" s="43"/>
      <c r="H347" s="43"/>
      <c r="I347" s="43"/>
      <c r="J347" s="43"/>
      <c r="K347" s="43"/>
      <c r="L347" s="43"/>
      <c r="M347" s="43"/>
    </row>
    <row r="348" spans="2:13">
      <c r="B348" s="43"/>
      <c r="C348" s="43"/>
      <c r="D348" s="43"/>
      <c r="E348" s="43"/>
      <c r="F348" s="43"/>
      <c r="G348" s="43"/>
      <c r="H348" s="43"/>
      <c r="I348" s="43"/>
      <c r="J348" s="43"/>
      <c r="K348" s="43"/>
      <c r="L348" s="43"/>
      <c r="M348" s="43"/>
    </row>
    <row r="349" spans="2:13">
      <c r="B349" s="43"/>
      <c r="C349" s="43"/>
      <c r="D349" s="43"/>
      <c r="E349" s="43"/>
      <c r="F349" s="43"/>
      <c r="G349" s="43"/>
      <c r="H349" s="43"/>
      <c r="I349" s="43"/>
      <c r="J349" s="43"/>
      <c r="K349" s="43"/>
      <c r="L349" s="43"/>
      <c r="M349" s="43"/>
    </row>
    <row r="350" spans="2:13">
      <c r="B350" s="43"/>
      <c r="C350" s="43"/>
      <c r="D350" s="43"/>
      <c r="E350" s="43"/>
      <c r="F350" s="43"/>
      <c r="G350" s="43"/>
      <c r="H350" s="43"/>
      <c r="I350" s="43"/>
      <c r="J350" s="43"/>
      <c r="K350" s="43"/>
      <c r="L350" s="43"/>
      <c r="M350" s="43"/>
    </row>
    <row r="351" spans="2:13">
      <c r="B351" s="43"/>
      <c r="C351" s="43"/>
      <c r="D351" s="43"/>
      <c r="E351" s="43"/>
      <c r="F351" s="43"/>
      <c r="G351" s="43"/>
      <c r="H351" s="43"/>
      <c r="I351" s="43"/>
      <c r="J351" s="43"/>
      <c r="K351" s="43"/>
      <c r="L351" s="43"/>
      <c r="M351" s="43"/>
    </row>
    <row r="352" spans="2:13">
      <c r="B352" s="43"/>
      <c r="C352" s="43"/>
      <c r="D352" s="43"/>
      <c r="E352" s="43"/>
      <c r="F352" s="43"/>
      <c r="G352" s="43"/>
      <c r="H352" s="43"/>
      <c r="I352" s="43"/>
      <c r="J352" s="43"/>
      <c r="K352" s="43"/>
      <c r="L352" s="43"/>
      <c r="M352" s="43"/>
    </row>
    <row r="353" spans="2:13">
      <c r="B353" s="43"/>
      <c r="C353" s="43"/>
      <c r="D353" s="43"/>
      <c r="E353" s="43"/>
      <c r="F353" s="43"/>
      <c r="G353" s="43"/>
      <c r="H353" s="43"/>
      <c r="I353" s="43"/>
      <c r="J353" s="43"/>
      <c r="K353" s="43"/>
      <c r="L353" s="43"/>
      <c r="M353" s="43"/>
    </row>
    <row r="354" spans="2:13">
      <c r="B354" s="43"/>
      <c r="C354" s="43"/>
      <c r="D354" s="43"/>
      <c r="E354" s="43"/>
      <c r="F354" s="43"/>
      <c r="G354" s="43"/>
      <c r="H354" s="43"/>
      <c r="I354" s="43"/>
      <c r="J354" s="43"/>
      <c r="K354" s="43"/>
      <c r="L354" s="43"/>
      <c r="M354" s="43"/>
    </row>
    <row r="355" spans="2:13">
      <c r="B355" s="43"/>
      <c r="C355" s="43"/>
      <c r="D355" s="43"/>
      <c r="E355" s="43"/>
      <c r="F355" s="43"/>
      <c r="G355" s="43"/>
      <c r="H355" s="43"/>
      <c r="I355" s="43"/>
      <c r="J355" s="43"/>
      <c r="K355" s="43"/>
      <c r="L355" s="43"/>
      <c r="M355" s="43"/>
    </row>
    <row r="356" spans="2:13">
      <c r="B356" s="43"/>
      <c r="C356" s="43"/>
      <c r="D356" s="43"/>
      <c r="E356" s="43"/>
      <c r="F356" s="43"/>
      <c r="G356" s="43"/>
      <c r="H356" s="43"/>
      <c r="I356" s="43"/>
      <c r="J356" s="43"/>
      <c r="K356" s="43"/>
      <c r="L356" s="43"/>
      <c r="M356" s="43"/>
    </row>
    <row r="357" spans="2:13" s="43" customFormat="1"/>
    <row r="358" spans="2:13" s="43" customFormat="1"/>
    <row r="359" spans="2:13" s="43" customFormat="1"/>
    <row r="360" spans="2:13" s="43" customFormat="1"/>
    <row r="361" spans="2:13" s="43" customFormat="1"/>
    <row r="362" spans="2:13" s="43" customFormat="1"/>
    <row r="363" spans="2:13" s="43" customFormat="1"/>
    <row r="364" spans="2:13" s="43" customFormat="1"/>
    <row r="365" spans="2:13" s="43" customFormat="1"/>
    <row r="366" spans="2:13" s="43" customFormat="1"/>
    <row r="367" spans="2:13" s="43" customFormat="1"/>
    <row r="368" spans="2:13" s="43" customFormat="1"/>
    <row r="369" s="43" customFormat="1"/>
    <row r="370" s="43" customFormat="1"/>
    <row r="371" s="43" customFormat="1"/>
    <row r="372" s="43" customFormat="1"/>
    <row r="373" s="43" customFormat="1"/>
    <row r="374" s="43" customFormat="1"/>
    <row r="375" s="43" customFormat="1"/>
    <row r="376" s="43" customFormat="1"/>
    <row r="377" s="43" customFormat="1"/>
    <row r="378" s="43" customFormat="1"/>
    <row r="379" s="43" customFormat="1"/>
    <row r="380" s="43" customFormat="1"/>
    <row r="381" s="43" customFormat="1"/>
    <row r="382" s="43" customFormat="1"/>
    <row r="383" s="43" customFormat="1"/>
    <row r="384" s="43" customFormat="1"/>
    <row r="385" s="43" customFormat="1"/>
    <row r="386" s="43" customFormat="1"/>
    <row r="387" s="43" customFormat="1"/>
    <row r="388" s="43" customFormat="1"/>
    <row r="389" s="43" customFormat="1"/>
    <row r="390" s="43" customFormat="1"/>
    <row r="391" s="43" customFormat="1"/>
    <row r="392" s="43" customFormat="1"/>
    <row r="393" s="43" customFormat="1"/>
    <row r="394" s="43" customFormat="1"/>
    <row r="395" s="43" customFormat="1"/>
    <row r="396" s="43" customFormat="1"/>
    <row r="397" s="43" customFormat="1"/>
    <row r="398" s="43" customFormat="1"/>
    <row r="399" s="43" customFormat="1"/>
    <row r="400" s="43" customFormat="1"/>
    <row r="401" s="43" customFormat="1"/>
    <row r="402" s="43" customFormat="1"/>
    <row r="403" s="43" customFormat="1"/>
    <row r="404" s="43" customFormat="1"/>
    <row r="405" s="43" customFormat="1"/>
    <row r="406" s="43" customFormat="1"/>
    <row r="407" s="43" customFormat="1"/>
    <row r="408" s="43" customFormat="1"/>
    <row r="409" s="43" customFormat="1"/>
    <row r="410" s="43" customFormat="1"/>
    <row r="411" s="43" customFormat="1"/>
    <row r="412" s="43" customFormat="1"/>
    <row r="413" s="43" customFormat="1"/>
    <row r="414" s="43" customFormat="1"/>
    <row r="415" s="43" customFormat="1"/>
    <row r="416" s="43" customFormat="1"/>
    <row r="417" s="43" customFormat="1"/>
    <row r="418" s="43" customFormat="1"/>
    <row r="419" s="43" customFormat="1"/>
    <row r="420" s="43" customFormat="1"/>
    <row r="421" s="43" customFormat="1"/>
    <row r="422" s="43" customFormat="1"/>
    <row r="423" s="43" customFormat="1"/>
    <row r="424" s="43" customFormat="1"/>
    <row r="425" s="43" customFormat="1"/>
    <row r="426" s="43" customFormat="1"/>
    <row r="427" s="43" customFormat="1"/>
    <row r="428" s="43" customFormat="1"/>
    <row r="429" s="43" customFormat="1"/>
    <row r="430" s="43" customFormat="1"/>
    <row r="431" s="43" customFormat="1"/>
    <row r="432" s="43" customFormat="1"/>
    <row r="433" s="43" customFormat="1"/>
    <row r="434" s="43" customFormat="1"/>
    <row r="435" s="43" customFormat="1"/>
    <row r="436" s="43" customFormat="1"/>
    <row r="437" s="43" customFormat="1"/>
    <row r="438" s="43" customFormat="1"/>
    <row r="439" s="43" customFormat="1"/>
    <row r="440" s="43" customFormat="1"/>
  </sheetData>
  <sheetProtection algorithmName="SHA-512" hashValue="ZXri8TwDbETszkjb66V2BSdyLZy7yw9nRTcdsjXfleGdoudAWREbclBxSe2zgyrzKQ3h44pU1w3cpWpwfMxKzw==" saltValue="MaJ/Pp1Ty6rRGS51Bgi3ng==" spinCount="100000" sheet="1" scenarios="1" formatRows="0" insertRows="0" insertHyperlinks="0" deleteColumns="0" selectLockedCells="1" pivotTables="0"/>
  <protectedRanges>
    <protectedRange algorithmName="SHA-512" hashValue="vmIEWReqZgAHp/qmhd0ETLoWjivhusxWXiLC9N69xGn/h7tH8zTEilqWCmo7/rRXWWlfAgV9297WccM27T4OJA==" saltValue="Yd7vcwIpSzyEWxLC7379gg==" spinCount="100000" sqref="N7:O8" name="Range1"/>
  </protectedRanges>
  <mergeCells count="161">
    <mergeCell ref="F236:J236"/>
    <mergeCell ref="E238:J238"/>
    <mergeCell ref="E268:J268"/>
    <mergeCell ref="E270:J270"/>
    <mergeCell ref="E272:J272"/>
    <mergeCell ref="E240:J240"/>
    <mergeCell ref="E242:J242"/>
    <mergeCell ref="F247:I247"/>
    <mergeCell ref="F250:J250"/>
    <mergeCell ref="E252:J252"/>
    <mergeCell ref="E254:J254"/>
    <mergeCell ref="E256:J256"/>
    <mergeCell ref="F258:J258"/>
    <mergeCell ref="E260:J260"/>
    <mergeCell ref="F189:J189"/>
    <mergeCell ref="E191:J191"/>
    <mergeCell ref="E121:J121"/>
    <mergeCell ref="E123:J123"/>
    <mergeCell ref="E122:J122"/>
    <mergeCell ref="E124:J124"/>
    <mergeCell ref="E126:J126"/>
    <mergeCell ref="E128:J128"/>
    <mergeCell ref="E137:J137"/>
    <mergeCell ref="E151:J151"/>
    <mergeCell ref="E152:J152"/>
    <mergeCell ref="E140:J140"/>
    <mergeCell ref="E142:J142"/>
    <mergeCell ref="E144:J144"/>
    <mergeCell ref="E148:J148"/>
    <mergeCell ref="E149:J149"/>
    <mergeCell ref="E132:J132"/>
    <mergeCell ref="E136:J136"/>
    <mergeCell ref="H173:J173"/>
    <mergeCell ref="H172:J172"/>
    <mergeCell ref="E110:J110"/>
    <mergeCell ref="E112:J112"/>
    <mergeCell ref="E70:J70"/>
    <mergeCell ref="E72:J72"/>
    <mergeCell ref="E99:J99"/>
    <mergeCell ref="E159:J159"/>
    <mergeCell ref="E52:J52"/>
    <mergeCell ref="E50:J50"/>
    <mergeCell ref="E46:J46"/>
    <mergeCell ref="E84:J84"/>
    <mergeCell ref="E86:J86"/>
    <mergeCell ref="E104:J104"/>
    <mergeCell ref="E125:J125"/>
    <mergeCell ref="E101:J101"/>
    <mergeCell ref="E96:J96"/>
    <mergeCell ref="E97:J97"/>
    <mergeCell ref="E98:J98"/>
    <mergeCell ref="E135:J135"/>
    <mergeCell ref="E116:J116"/>
    <mergeCell ref="E117:J117"/>
    <mergeCell ref="E79:J79"/>
    <mergeCell ref="E81:J81"/>
    <mergeCell ref="E64:J64"/>
    <mergeCell ref="E66:J66"/>
    <mergeCell ref="E77:J77"/>
    <mergeCell ref="E76:J76"/>
    <mergeCell ref="E78:J78"/>
    <mergeCell ref="E36:J36"/>
    <mergeCell ref="E37:J37"/>
    <mergeCell ref="E38:J38"/>
    <mergeCell ref="E39:J39"/>
    <mergeCell ref="E41:J41"/>
    <mergeCell ref="E57:J57"/>
    <mergeCell ref="E58:J58"/>
    <mergeCell ref="E59:J59"/>
    <mergeCell ref="E44:J44"/>
    <mergeCell ref="E10:J10"/>
    <mergeCell ref="E4:J4"/>
    <mergeCell ref="E12:F12"/>
    <mergeCell ref="E14:F14"/>
    <mergeCell ref="E16:F16"/>
    <mergeCell ref="E156:J156"/>
    <mergeCell ref="E157:J157"/>
    <mergeCell ref="E106:J106"/>
    <mergeCell ref="F7:J7"/>
    <mergeCell ref="F8:J8"/>
    <mergeCell ref="H12:J12"/>
    <mergeCell ref="H14:J14"/>
    <mergeCell ref="H16:J16"/>
    <mergeCell ref="H18:J18"/>
    <mergeCell ref="H20:J20"/>
    <mergeCell ref="E25:J25"/>
    <mergeCell ref="E26:J26"/>
    <mergeCell ref="E90:J90"/>
    <mergeCell ref="E92:J92"/>
    <mergeCell ref="H22:J22"/>
    <mergeCell ref="H24:J24"/>
    <mergeCell ref="E33:J33"/>
    <mergeCell ref="E56:J56"/>
    <mergeCell ref="E61:J61"/>
    <mergeCell ref="E119:J119"/>
    <mergeCell ref="E127:J127"/>
    <mergeCell ref="H174:J174"/>
    <mergeCell ref="H175:J175"/>
    <mergeCell ref="H176:J176"/>
    <mergeCell ref="H177:J177"/>
    <mergeCell ref="H178:J178"/>
    <mergeCell ref="E277:J277"/>
    <mergeCell ref="H163:J163"/>
    <mergeCell ref="H164:J164"/>
    <mergeCell ref="H165:J165"/>
    <mergeCell ref="H166:J166"/>
    <mergeCell ref="H167:J167"/>
    <mergeCell ref="H168:J168"/>
    <mergeCell ref="H169:J169"/>
    <mergeCell ref="H170:J170"/>
    <mergeCell ref="H171:J171"/>
    <mergeCell ref="E133:J133"/>
    <mergeCell ref="E138:J138"/>
    <mergeCell ref="E161:J161"/>
    <mergeCell ref="E162:J162"/>
    <mergeCell ref="D183:K183"/>
    <mergeCell ref="F184:I184"/>
    <mergeCell ref="F186:I186"/>
    <mergeCell ref="E279:J279"/>
    <mergeCell ref="E193:J193"/>
    <mergeCell ref="E195:J195"/>
    <mergeCell ref="F198:J198"/>
    <mergeCell ref="E200:J200"/>
    <mergeCell ref="E202:J202"/>
    <mergeCell ref="E204:J204"/>
    <mergeCell ref="F206:J206"/>
    <mergeCell ref="E208:J208"/>
    <mergeCell ref="E210:J210"/>
    <mergeCell ref="E212:J212"/>
    <mergeCell ref="F217:I217"/>
    <mergeCell ref="F220:J220"/>
    <mergeCell ref="E222:J222"/>
    <mergeCell ref="E224:J224"/>
    <mergeCell ref="E226:J226"/>
    <mergeCell ref="E276:J276"/>
    <mergeCell ref="E234:J234"/>
    <mergeCell ref="F228:J228"/>
    <mergeCell ref="E230:J230"/>
    <mergeCell ref="E232:J232"/>
    <mergeCell ref="E262:J262"/>
    <mergeCell ref="E264:J264"/>
    <mergeCell ref="F266:J266"/>
    <mergeCell ref="E281:J281"/>
    <mergeCell ref="E282:J282"/>
    <mergeCell ref="H283:J283"/>
    <mergeCell ref="H284:J284"/>
    <mergeCell ref="H285:J285"/>
    <mergeCell ref="H286:J286"/>
    <mergeCell ref="H287:J287"/>
    <mergeCell ref="H288:J288"/>
    <mergeCell ref="H289:J289"/>
    <mergeCell ref="E303:J303"/>
    <mergeCell ref="H290:J290"/>
    <mergeCell ref="H291:J291"/>
    <mergeCell ref="H292:J292"/>
    <mergeCell ref="H293:J293"/>
    <mergeCell ref="H294:J294"/>
    <mergeCell ref="H295:J295"/>
    <mergeCell ref="H296:J296"/>
    <mergeCell ref="H297:J297"/>
    <mergeCell ref="H298:J298"/>
  </mergeCells>
  <hyperlinks>
    <hyperlink ref="E29" r:id="rId1" xr:uid="{BB5523B9-5EAE-466D-A47F-A97D5A6CC847}"/>
    <hyperlink ref="E28" location="Instructions!A1" display="Instructions Sheet" xr:uid="{11B0EB74-0278-42F2-A8F8-95CDE2EE5184}"/>
  </hyperlinks>
  <pageMargins left="0.19685039370078741" right="0.183" top="0.15748031496062992" bottom="0.15748031496062992" header="0.15748031496062992" footer="0.15748031496062992"/>
  <pageSetup paperSize="9" fitToWidth="0" orientation="portrait" horizontalDpi="1200" verticalDpi="1200" r:id="rId2"/>
  <headerFooter>
    <oddHeader>&amp;C&amp;"Calibri"&amp;14&amp;K000000IN-CONFIDENCE&amp;1#</oddHeader>
  </headerFooter>
  <rowBreaks count="1" manualBreakCount="1">
    <brk id="44" max="13" man="1"/>
  </rowBreaks>
  <colBreaks count="1" manualBreakCount="1">
    <brk id="14" max="1048575" man="1"/>
  </colBreaks>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error="Please select one of the available options from the dropdown menu. If the appropriate option is not available, please contact your Oranga Tamariki Māori, Partnerships, and Communities advisor" promptTitle="This is a dropdown box" prompt="Please select the name of the organisation this TouchPoint record applies to" xr:uid="{ECED6166-D10C-4F18-9BFE-D139AD1D6D46}">
          <x14:formula1>
            <xm:f>NA!$K$17:$K$1148</xm:f>
          </x14:formula1>
          <xm:sqref>F7:J7</xm:sqref>
        </x14:dataValidation>
        <x14:dataValidation type="list" allowBlank="1" showInputMessage="1" showErrorMessage="1" promptTitle="This is a dropdown box" prompt="Use this dropdown box to select the domain you wish to respond to in the following section" xr:uid="{38869CB4-C151-411B-B28C-CD44C3964295}">
          <x14:formula1>
            <xm:f>NA!$K$3:$K$12</xm:f>
          </x14:formula1>
          <xm:sqref>F247:I247 F217:I217 F186:I186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87CC4-29B8-40D9-BA61-CADA5B3F05B3}">
  <dimension ref="B1:H26"/>
  <sheetViews>
    <sheetView showGridLines="0" zoomScale="85" zoomScaleNormal="85" zoomScaleSheetLayoutView="90" zoomScalePageLayoutView="30" workbookViewId="0">
      <selection activeCell="AW11" sqref="AW11"/>
    </sheetView>
  </sheetViews>
  <sheetFormatPr defaultColWidth="1.5703125" defaultRowHeight="15"/>
  <cols>
    <col min="1" max="1" width="2.7109375" customWidth="1"/>
    <col min="2" max="2" width="9.7109375" customWidth="1"/>
    <col min="3" max="3" width="0.42578125" customWidth="1"/>
    <col min="4" max="4" width="46" customWidth="1"/>
    <col min="5" max="5" width="0.42578125" customWidth="1"/>
    <col min="6" max="6" width="46" customWidth="1"/>
    <col min="7" max="7" width="0.42578125" customWidth="1"/>
    <col min="8" max="8" width="46.140625" customWidth="1"/>
    <col min="9" max="9" width="1.7109375" customWidth="1"/>
  </cols>
  <sheetData>
    <row r="1" spans="2:8" ht="12.6" customHeight="1">
      <c r="F1" t="s">
        <v>105</v>
      </c>
    </row>
    <row r="2" spans="2:8" ht="21">
      <c r="D2" s="153" t="s">
        <v>123</v>
      </c>
      <c r="E2" s="153"/>
      <c r="F2" s="153"/>
      <c r="G2" s="153"/>
      <c r="H2" s="153"/>
    </row>
    <row r="4" spans="2:8">
      <c r="B4" s="154"/>
      <c r="C4" s="155"/>
      <c r="D4" s="150" t="s">
        <v>124</v>
      </c>
      <c r="E4" s="152"/>
      <c r="F4" s="150" t="s">
        <v>125</v>
      </c>
      <c r="G4" s="152"/>
      <c r="H4" s="150" t="s">
        <v>126</v>
      </c>
    </row>
    <row r="5" spans="2:8">
      <c r="B5" s="154"/>
      <c r="C5" s="155"/>
      <c r="D5" s="151"/>
      <c r="E5" s="152"/>
      <c r="F5" s="151"/>
      <c r="G5" s="152"/>
      <c r="H5" s="151"/>
    </row>
    <row r="6" spans="2:8" ht="2.65" customHeight="1">
      <c r="B6" s="152"/>
      <c r="C6" s="152"/>
      <c r="D6" s="152"/>
      <c r="E6" s="152"/>
      <c r="F6" s="152"/>
      <c r="G6" s="152"/>
      <c r="H6" s="152"/>
    </row>
    <row r="7" spans="2:8" ht="87.6" customHeight="1">
      <c r="B7" s="80" t="s">
        <v>127</v>
      </c>
      <c r="C7" s="88"/>
      <c r="D7" s="99" t="s">
        <v>128</v>
      </c>
      <c r="E7" s="88"/>
      <c r="F7" s="99" t="s">
        <v>129</v>
      </c>
      <c r="G7" s="89"/>
      <c r="H7" s="99" t="s">
        <v>130</v>
      </c>
    </row>
    <row r="8" spans="2:8" ht="2.65" customHeight="1">
      <c r="B8" s="152"/>
      <c r="C8" s="152"/>
      <c r="D8" s="152"/>
      <c r="E8" s="152"/>
      <c r="F8" s="152"/>
      <c r="G8" s="152"/>
      <c r="H8" s="152"/>
    </row>
    <row r="9" spans="2:8" ht="87.6" customHeight="1">
      <c r="B9" s="80" t="s">
        <v>131</v>
      </c>
      <c r="C9" s="88"/>
      <c r="D9" s="99" t="s">
        <v>132</v>
      </c>
      <c r="E9" s="88"/>
      <c r="F9" s="99" t="s">
        <v>133</v>
      </c>
      <c r="G9" s="89"/>
      <c r="H9" s="99" t="s">
        <v>130</v>
      </c>
    </row>
    <row r="10" spans="2:8" ht="2.65" customHeight="1">
      <c r="B10" s="152"/>
      <c r="C10" s="152"/>
      <c r="D10" s="152"/>
      <c r="E10" s="152"/>
      <c r="F10" s="152"/>
      <c r="G10" s="152"/>
      <c r="H10" s="152"/>
    </row>
    <row r="11" spans="2:8" ht="87.6" customHeight="1">
      <c r="B11" s="80" t="s">
        <v>134</v>
      </c>
      <c r="C11" s="88"/>
      <c r="D11" s="99" t="s">
        <v>135</v>
      </c>
      <c r="E11" s="88"/>
      <c r="F11" s="99" t="s">
        <v>136</v>
      </c>
      <c r="G11" s="89"/>
      <c r="H11" s="99" t="s">
        <v>130</v>
      </c>
    </row>
    <row r="12" spans="2:8" ht="2.65" customHeight="1">
      <c r="B12" s="152"/>
      <c r="C12" s="152"/>
      <c r="D12" s="152"/>
      <c r="E12" s="152"/>
      <c r="F12" s="152"/>
      <c r="G12" s="152"/>
      <c r="H12" s="152"/>
    </row>
    <row r="13" spans="2:8" ht="87.6" customHeight="1">
      <c r="B13" s="98" t="s">
        <v>137</v>
      </c>
      <c r="C13" s="88"/>
      <c r="D13" s="99" t="s">
        <v>138</v>
      </c>
      <c r="E13" s="88"/>
      <c r="F13" s="99" t="s">
        <v>139</v>
      </c>
      <c r="G13" s="89"/>
      <c r="H13" s="99" t="s">
        <v>130</v>
      </c>
    </row>
    <row r="14" spans="2:8" ht="2.65" customHeight="1">
      <c r="B14" s="152"/>
      <c r="C14" s="152"/>
      <c r="D14" s="152"/>
      <c r="E14" s="152"/>
      <c r="F14" s="152"/>
      <c r="G14" s="152"/>
      <c r="H14" s="152"/>
    </row>
    <row r="15" spans="2:8" ht="87.6" customHeight="1">
      <c r="B15" s="80" t="s">
        <v>140</v>
      </c>
      <c r="C15" s="88"/>
      <c r="D15" s="99" t="s">
        <v>141</v>
      </c>
      <c r="E15" s="88"/>
      <c r="F15" s="99" t="s">
        <v>142</v>
      </c>
      <c r="G15" s="89"/>
      <c r="H15" s="99" t="s">
        <v>130</v>
      </c>
    </row>
    <row r="16" spans="2:8" ht="2.65" customHeight="1">
      <c r="B16" s="152"/>
      <c r="C16" s="152"/>
      <c r="D16" s="152"/>
      <c r="E16" s="152"/>
      <c r="F16" s="152"/>
      <c r="G16" s="152"/>
      <c r="H16" s="152"/>
    </row>
    <row r="17" spans="2:8" ht="100.15" customHeight="1">
      <c r="B17" s="98" t="s">
        <v>143</v>
      </c>
      <c r="C17" s="88"/>
      <c r="D17" s="99" t="s">
        <v>144</v>
      </c>
      <c r="E17" s="88"/>
      <c r="F17" s="99" t="s">
        <v>145</v>
      </c>
      <c r="G17" s="89"/>
      <c r="H17" s="99" t="s">
        <v>130</v>
      </c>
    </row>
    <row r="18" spans="2:8" ht="2.65" customHeight="1">
      <c r="B18" s="152"/>
      <c r="C18" s="152"/>
      <c r="D18" s="152"/>
      <c r="E18" s="152"/>
      <c r="F18" s="152"/>
      <c r="G18" s="152"/>
      <c r="H18" s="152"/>
    </row>
    <row r="19" spans="2:8" ht="87.6" customHeight="1">
      <c r="B19" s="80" t="s">
        <v>146</v>
      </c>
      <c r="C19" s="88"/>
      <c r="D19" s="99" t="s">
        <v>147</v>
      </c>
      <c r="E19" s="88"/>
      <c r="F19" s="99" t="s">
        <v>148</v>
      </c>
      <c r="G19" s="89"/>
      <c r="H19" s="99" t="s">
        <v>130</v>
      </c>
    </row>
    <row r="20" spans="2:8" ht="2.4500000000000002" customHeight="1">
      <c r="B20" s="152"/>
      <c r="C20" s="152"/>
      <c r="D20" s="152"/>
      <c r="E20" s="152"/>
      <c r="F20" s="152"/>
      <c r="G20" s="152"/>
      <c r="H20" s="152"/>
    </row>
    <row r="21" spans="2:8" ht="87.6" customHeight="1">
      <c r="B21" s="98" t="s">
        <v>149</v>
      </c>
      <c r="C21" s="88"/>
      <c r="D21" s="99" t="s">
        <v>150</v>
      </c>
      <c r="E21" s="88"/>
      <c r="F21" s="99" t="s">
        <v>151</v>
      </c>
      <c r="G21" s="89"/>
      <c r="H21" s="99" t="s">
        <v>130</v>
      </c>
    </row>
    <row r="22" spans="2:8" ht="2.65" customHeight="1">
      <c r="B22" s="152"/>
      <c r="C22" s="152"/>
      <c r="D22" s="152"/>
      <c r="E22" s="152"/>
      <c r="F22" s="152"/>
      <c r="G22" s="152"/>
      <c r="H22" s="152"/>
    </row>
    <row r="23" spans="2:8" ht="87.6" customHeight="1">
      <c r="B23" s="80" t="s">
        <v>152</v>
      </c>
      <c r="C23" s="88"/>
      <c r="D23" s="99" t="s">
        <v>153</v>
      </c>
      <c r="E23" s="88"/>
      <c r="F23" s="99" t="s">
        <v>154</v>
      </c>
      <c r="G23" s="89"/>
      <c r="H23" s="99" t="s">
        <v>130</v>
      </c>
    </row>
    <row r="24" spans="2:8" ht="2.65" customHeight="1">
      <c r="B24" s="152"/>
      <c r="C24" s="152"/>
      <c r="D24" s="152"/>
      <c r="E24" s="152"/>
      <c r="F24" s="152"/>
      <c r="G24" s="152"/>
      <c r="H24" s="152"/>
    </row>
    <row r="25" spans="2:8" ht="87.6" customHeight="1">
      <c r="B25" s="80" t="s">
        <v>155</v>
      </c>
      <c r="C25" s="88"/>
      <c r="D25" s="99" t="s">
        <v>156</v>
      </c>
      <c r="E25" s="88"/>
      <c r="F25" s="99" t="s">
        <v>157</v>
      </c>
      <c r="G25" s="89"/>
      <c r="H25" s="99" t="s">
        <v>130</v>
      </c>
    </row>
    <row r="26" spans="2:8" ht="2.65" customHeight="1"/>
  </sheetData>
  <sheetProtection algorithmName="SHA-512" hashValue="AtnmEecOSwXepLkETvSk6iwcFJdi+u7PMZywkA9H2Jxj/ZBnyb6m6uznsrnLPL1VtIbHWA7cmxwHN8UMFmp6DQ==" saltValue="AqSonDK9Fot7d53VfMVVdw==" spinCount="100000" sheet="1" objects="1" scenarios="1"/>
  <mergeCells count="18">
    <mergeCell ref="D4:D5"/>
    <mergeCell ref="E4:E5"/>
    <mergeCell ref="F4:F5"/>
    <mergeCell ref="G4:G5"/>
    <mergeCell ref="D2:H2"/>
    <mergeCell ref="B24:H24"/>
    <mergeCell ref="B22:H22"/>
    <mergeCell ref="B20:H20"/>
    <mergeCell ref="B18:H18"/>
    <mergeCell ref="B16:H16"/>
    <mergeCell ref="B14:H14"/>
    <mergeCell ref="B12:H12"/>
    <mergeCell ref="B10:H10"/>
    <mergeCell ref="B8:H8"/>
    <mergeCell ref="H4:H5"/>
    <mergeCell ref="B6:H6"/>
    <mergeCell ref="B4:B5"/>
    <mergeCell ref="C4:C5"/>
  </mergeCells>
  <printOptions horizontalCentered="1" verticalCentered="1"/>
  <pageMargins left="0.15748031496062992" right="0.15748031496062992" top="7.874015748031496E-2" bottom="0.31496062992125984" header="0.15748031496062992" footer="0.15748031496062992"/>
  <pageSetup paperSize="9" scale="66" orientation="portrait" r:id="rId1"/>
  <headerFooter>
    <oddHeader>&amp;R1&amp;C&amp;"Calibri"&amp;14&amp;K000000IN-CONFIDENCE&amp;1#</oddHeader>
    <oddFooter>&amp;CQuality Assurance Framework&amp;R1</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3AC34-543B-4C0C-8E07-8756A2D381ED}">
  <dimension ref="B2:N1151"/>
  <sheetViews>
    <sheetView workbookViewId="0">
      <selection activeCell="C29" sqref="C29"/>
    </sheetView>
  </sheetViews>
  <sheetFormatPr defaultRowHeight="15"/>
  <cols>
    <col min="10" max="10" width="20.7109375" customWidth="1"/>
    <col min="11" max="11" width="15.85546875" customWidth="1"/>
    <col min="12" max="12" width="13.28515625" customWidth="1"/>
    <col min="13" max="13" width="13.5703125" customWidth="1"/>
    <col min="14" max="14" width="16.140625" customWidth="1"/>
  </cols>
  <sheetData>
    <row r="2" spans="2:14">
      <c r="G2" t="s">
        <v>158</v>
      </c>
      <c r="H2" t="s">
        <v>159</v>
      </c>
      <c r="J2" t="s">
        <v>160</v>
      </c>
      <c r="K2" t="s">
        <v>161</v>
      </c>
      <c r="L2" t="s">
        <v>162</v>
      </c>
      <c r="M2" t="s">
        <v>163</v>
      </c>
      <c r="N2" t="s">
        <v>164</v>
      </c>
    </row>
    <row r="3" spans="2:14">
      <c r="B3" t="str">
        <f>Record!E42</f>
        <v>Care Partner</v>
      </c>
      <c r="J3">
        <v>1</v>
      </c>
      <c r="K3" t="s">
        <v>165</v>
      </c>
      <c r="L3" s="12" t="s">
        <v>166</v>
      </c>
      <c r="M3" s="12" t="s">
        <v>167</v>
      </c>
      <c r="N3" s="7" t="s">
        <v>168</v>
      </c>
    </row>
    <row r="4" spans="2:14">
      <c r="B4" t="str">
        <f>Record!E43</f>
        <v>What is happening and what are we doing? </v>
      </c>
      <c r="D4">
        <f>NA!C27</f>
        <v>0</v>
      </c>
      <c r="J4">
        <v>2</v>
      </c>
      <c r="K4" t="s">
        <v>169</v>
      </c>
      <c r="L4" s="12" t="s">
        <v>170</v>
      </c>
      <c r="M4" s="12" t="s">
        <v>171</v>
      </c>
      <c r="N4" s="7" t="s">
        <v>168</v>
      </c>
    </row>
    <row r="5" spans="2:14">
      <c r="B5">
        <f>Record!E44</f>
        <v>0</v>
      </c>
      <c r="J5">
        <v>3</v>
      </c>
      <c r="K5" t="s">
        <v>172</v>
      </c>
      <c r="L5" s="12" t="s">
        <v>173</v>
      </c>
      <c r="M5" s="12" t="s">
        <v>174</v>
      </c>
      <c r="N5" s="7" t="s">
        <v>168</v>
      </c>
    </row>
    <row r="6" spans="2:14">
      <c r="J6">
        <v>4</v>
      </c>
      <c r="K6" t="s">
        <v>175</v>
      </c>
      <c r="L6" s="12" t="s">
        <v>176</v>
      </c>
      <c r="M6" s="12" t="s">
        <v>177</v>
      </c>
      <c r="N6" s="7" t="s">
        <v>168</v>
      </c>
    </row>
    <row r="7" spans="2:14">
      <c r="J7">
        <v>5</v>
      </c>
      <c r="K7" t="s">
        <v>178</v>
      </c>
      <c r="L7" s="12" t="s">
        <v>179</v>
      </c>
      <c r="M7" s="12" t="s">
        <v>180</v>
      </c>
      <c r="N7" s="7" t="s">
        <v>168</v>
      </c>
    </row>
    <row r="8" spans="2:14">
      <c r="J8">
        <v>6</v>
      </c>
      <c r="K8" t="s">
        <v>181</v>
      </c>
      <c r="L8" s="12" t="s">
        <v>182</v>
      </c>
      <c r="M8" s="12" t="s">
        <v>183</v>
      </c>
      <c r="N8" s="7" t="s">
        <v>168</v>
      </c>
    </row>
    <row r="9" spans="2:14">
      <c r="J9">
        <v>7</v>
      </c>
      <c r="K9" t="s">
        <v>184</v>
      </c>
      <c r="L9" s="12" t="s">
        <v>185</v>
      </c>
      <c r="M9" s="12" t="s">
        <v>186</v>
      </c>
      <c r="N9" s="7" t="s">
        <v>168</v>
      </c>
    </row>
    <row r="10" spans="2:14">
      <c r="J10">
        <v>8</v>
      </c>
      <c r="K10" t="s">
        <v>187</v>
      </c>
      <c r="L10" s="12" t="s">
        <v>188</v>
      </c>
      <c r="M10" s="12" t="s">
        <v>189</v>
      </c>
      <c r="N10" s="7" t="s">
        <v>168</v>
      </c>
    </row>
    <row r="11" spans="2:14">
      <c r="J11">
        <v>9</v>
      </c>
      <c r="K11" t="s">
        <v>190</v>
      </c>
      <c r="L11" s="12" t="s">
        <v>191</v>
      </c>
      <c r="M11" s="12" t="s">
        <v>192</v>
      </c>
      <c r="N11" s="7" t="s">
        <v>168</v>
      </c>
    </row>
    <row r="12" spans="2:14">
      <c r="J12">
        <v>10</v>
      </c>
      <c r="K12" t="s">
        <v>193</v>
      </c>
      <c r="L12" s="12" t="s">
        <v>194</v>
      </c>
      <c r="M12" s="12" t="s">
        <v>195</v>
      </c>
      <c r="N12" s="7" t="s">
        <v>168</v>
      </c>
    </row>
    <row r="14" spans="2:14">
      <c r="D14">
        <f>Record!E44</f>
        <v>0</v>
      </c>
    </row>
    <row r="16" spans="2:14">
      <c r="J16" s="50" t="s">
        <v>196</v>
      </c>
      <c r="K16" s="50" t="s">
        <v>197</v>
      </c>
    </row>
    <row r="17" spans="10:11">
      <c r="J17" s="48" t="s">
        <v>198</v>
      </c>
      <c r="K17" s="48" t="s">
        <v>199</v>
      </c>
    </row>
    <row r="18" spans="10:11">
      <c r="J18" s="49" t="s">
        <v>200</v>
      </c>
      <c r="K18" s="49" t="s">
        <v>201</v>
      </c>
    </row>
    <row r="19" spans="10:11">
      <c r="J19" s="48" t="s">
        <v>202</v>
      </c>
      <c r="K19" s="48" t="s">
        <v>203</v>
      </c>
    </row>
    <row r="20" spans="10:11">
      <c r="J20" s="49" t="s">
        <v>204</v>
      </c>
      <c r="K20" s="49" t="s">
        <v>205</v>
      </c>
    </row>
    <row r="21" spans="10:11">
      <c r="J21" s="48" t="s">
        <v>206</v>
      </c>
      <c r="K21" s="48" t="s">
        <v>207</v>
      </c>
    </row>
    <row r="22" spans="10:11">
      <c r="J22" s="49" t="s">
        <v>208</v>
      </c>
      <c r="K22" s="49" t="s">
        <v>209</v>
      </c>
    </row>
    <row r="23" spans="10:11">
      <c r="J23" s="48" t="s">
        <v>210</v>
      </c>
      <c r="K23" s="48" t="s">
        <v>211</v>
      </c>
    </row>
    <row r="24" spans="10:11">
      <c r="J24" s="49" t="s">
        <v>212</v>
      </c>
      <c r="K24" s="49" t="s">
        <v>213</v>
      </c>
    </row>
    <row r="25" spans="10:11">
      <c r="J25" s="48" t="s">
        <v>214</v>
      </c>
      <c r="K25" s="48" t="s">
        <v>215</v>
      </c>
    </row>
    <row r="26" spans="10:11">
      <c r="J26" s="49" t="s">
        <v>216</v>
      </c>
      <c r="K26" s="49" t="s">
        <v>217</v>
      </c>
    </row>
    <row r="27" spans="10:11">
      <c r="J27" s="48" t="s">
        <v>218</v>
      </c>
      <c r="K27" s="48" t="s">
        <v>219</v>
      </c>
    </row>
    <row r="28" spans="10:11">
      <c r="J28" s="49" t="s">
        <v>220</v>
      </c>
      <c r="K28" s="49" t="s">
        <v>221</v>
      </c>
    </row>
    <row r="29" spans="10:11">
      <c r="J29" s="48" t="s">
        <v>222</v>
      </c>
      <c r="K29" s="48" t="s">
        <v>223</v>
      </c>
    </row>
    <row r="30" spans="10:11">
      <c r="J30" s="49" t="s">
        <v>224</v>
      </c>
      <c r="K30" s="49" t="s">
        <v>225</v>
      </c>
    </row>
    <row r="31" spans="10:11">
      <c r="J31" s="48" t="s">
        <v>226</v>
      </c>
      <c r="K31" s="48" t="s">
        <v>227</v>
      </c>
    </row>
    <row r="32" spans="10:11">
      <c r="J32" s="49" t="s">
        <v>228</v>
      </c>
      <c r="K32" s="49" t="s">
        <v>229</v>
      </c>
    </row>
    <row r="33" spans="10:11">
      <c r="J33" s="48" t="s">
        <v>230</v>
      </c>
      <c r="K33" s="48" t="s">
        <v>231</v>
      </c>
    </row>
    <row r="34" spans="10:11">
      <c r="J34" s="49" t="s">
        <v>232</v>
      </c>
      <c r="K34" s="49" t="s">
        <v>233</v>
      </c>
    </row>
    <row r="35" spans="10:11">
      <c r="J35" s="48" t="s">
        <v>234</v>
      </c>
      <c r="K35" s="48" t="s">
        <v>235</v>
      </c>
    </row>
    <row r="36" spans="10:11">
      <c r="J36" s="49" t="s">
        <v>236</v>
      </c>
      <c r="K36" s="49" t="s">
        <v>237</v>
      </c>
    </row>
    <row r="37" spans="10:11">
      <c r="J37" s="48" t="s">
        <v>238</v>
      </c>
      <c r="K37" s="48" t="s">
        <v>239</v>
      </c>
    </row>
    <row r="38" spans="10:11">
      <c r="J38" s="49" t="s">
        <v>240</v>
      </c>
      <c r="K38" s="49" t="s">
        <v>241</v>
      </c>
    </row>
    <row r="39" spans="10:11">
      <c r="J39" s="48" t="s">
        <v>242</v>
      </c>
      <c r="K39" s="48" t="s">
        <v>243</v>
      </c>
    </row>
    <row r="40" spans="10:11">
      <c r="J40" s="49" t="s">
        <v>244</v>
      </c>
      <c r="K40" s="49" t="s">
        <v>245</v>
      </c>
    </row>
    <row r="41" spans="10:11">
      <c r="J41" s="48" t="s">
        <v>246</v>
      </c>
      <c r="K41" s="48" t="s">
        <v>247</v>
      </c>
    </row>
    <row r="42" spans="10:11">
      <c r="J42" s="49" t="s">
        <v>248</v>
      </c>
      <c r="K42" s="49" t="s">
        <v>249</v>
      </c>
    </row>
    <row r="43" spans="10:11">
      <c r="J43" s="48" t="s">
        <v>250</v>
      </c>
      <c r="K43" s="48" t="s">
        <v>251</v>
      </c>
    </row>
    <row r="44" spans="10:11">
      <c r="J44" s="49" t="s">
        <v>252</v>
      </c>
      <c r="K44" s="49" t="s">
        <v>253</v>
      </c>
    </row>
    <row r="45" spans="10:11">
      <c r="J45" s="48" t="s">
        <v>254</v>
      </c>
      <c r="K45" s="48" t="s">
        <v>255</v>
      </c>
    </row>
    <row r="46" spans="10:11">
      <c r="J46" s="49" t="s">
        <v>256</v>
      </c>
      <c r="K46" s="49" t="s">
        <v>257</v>
      </c>
    </row>
    <row r="47" spans="10:11">
      <c r="J47" s="48" t="s">
        <v>258</v>
      </c>
      <c r="K47" s="48" t="s">
        <v>259</v>
      </c>
    </row>
    <row r="48" spans="10:11">
      <c r="J48" s="49" t="s">
        <v>260</v>
      </c>
      <c r="K48" s="49" t="s">
        <v>261</v>
      </c>
    </row>
    <row r="49" spans="10:11">
      <c r="J49" s="48" t="s">
        <v>262</v>
      </c>
      <c r="K49" s="48" t="s">
        <v>263</v>
      </c>
    </row>
    <row r="50" spans="10:11">
      <c r="J50" s="49" t="s">
        <v>264</v>
      </c>
      <c r="K50" s="49" t="s">
        <v>265</v>
      </c>
    </row>
    <row r="51" spans="10:11">
      <c r="J51" s="48" t="s">
        <v>266</v>
      </c>
      <c r="K51" s="48" t="s">
        <v>267</v>
      </c>
    </row>
    <row r="52" spans="10:11">
      <c r="J52" s="49" t="s">
        <v>268</v>
      </c>
      <c r="K52" s="49" t="s">
        <v>269</v>
      </c>
    </row>
    <row r="53" spans="10:11">
      <c r="J53" s="48" t="s">
        <v>270</v>
      </c>
      <c r="K53" s="48" t="s">
        <v>271</v>
      </c>
    </row>
    <row r="54" spans="10:11">
      <c r="J54" s="49" t="s">
        <v>272</v>
      </c>
      <c r="K54" s="49" t="s">
        <v>273</v>
      </c>
    </row>
    <row r="55" spans="10:11">
      <c r="J55" s="48" t="s">
        <v>274</v>
      </c>
      <c r="K55" s="48" t="s">
        <v>275</v>
      </c>
    </row>
    <row r="56" spans="10:11">
      <c r="J56" s="49" t="s">
        <v>276</v>
      </c>
      <c r="K56" s="49" t="s">
        <v>277</v>
      </c>
    </row>
    <row r="57" spans="10:11">
      <c r="J57" s="48" t="s">
        <v>278</v>
      </c>
      <c r="K57" s="48" t="s">
        <v>279</v>
      </c>
    </row>
    <row r="58" spans="10:11">
      <c r="J58" s="49" t="s">
        <v>280</v>
      </c>
      <c r="K58" s="49" t="s">
        <v>281</v>
      </c>
    </row>
    <row r="59" spans="10:11">
      <c r="J59" s="48" t="s">
        <v>282</v>
      </c>
      <c r="K59" s="48" t="s">
        <v>283</v>
      </c>
    </row>
    <row r="60" spans="10:11">
      <c r="J60" s="49" t="s">
        <v>284</v>
      </c>
      <c r="K60" s="49" t="s">
        <v>285</v>
      </c>
    </row>
    <row r="61" spans="10:11">
      <c r="J61" s="48" t="s">
        <v>286</v>
      </c>
      <c r="K61" s="48" t="s">
        <v>287</v>
      </c>
    </row>
    <row r="62" spans="10:11">
      <c r="J62" s="49" t="s">
        <v>288</v>
      </c>
      <c r="K62" s="49" t="s">
        <v>289</v>
      </c>
    </row>
    <row r="63" spans="10:11">
      <c r="J63" s="48" t="s">
        <v>290</v>
      </c>
      <c r="K63" s="48" t="s">
        <v>291</v>
      </c>
    </row>
    <row r="64" spans="10:11">
      <c r="J64" s="49" t="s">
        <v>292</v>
      </c>
      <c r="K64" s="49" t="s">
        <v>293</v>
      </c>
    </row>
    <row r="65" spans="10:11">
      <c r="J65" s="48" t="s">
        <v>294</v>
      </c>
      <c r="K65" s="48" t="s">
        <v>295</v>
      </c>
    </row>
    <row r="66" spans="10:11">
      <c r="J66" s="49" t="s">
        <v>296</v>
      </c>
      <c r="K66" s="49" t="s">
        <v>297</v>
      </c>
    </row>
    <row r="67" spans="10:11">
      <c r="J67" s="48" t="s">
        <v>298</v>
      </c>
      <c r="K67" s="48" t="s">
        <v>299</v>
      </c>
    </row>
    <row r="68" spans="10:11">
      <c r="J68" s="49" t="s">
        <v>300</v>
      </c>
      <c r="K68" s="49" t="s">
        <v>301</v>
      </c>
    </row>
    <row r="69" spans="10:11">
      <c r="J69" s="48" t="s">
        <v>302</v>
      </c>
      <c r="K69" s="48" t="s">
        <v>303</v>
      </c>
    </row>
    <row r="70" spans="10:11">
      <c r="J70" s="49" t="s">
        <v>304</v>
      </c>
      <c r="K70" s="49" t="s">
        <v>305</v>
      </c>
    </row>
    <row r="71" spans="10:11">
      <c r="J71" s="48" t="s">
        <v>306</v>
      </c>
      <c r="K71" s="48" t="s">
        <v>307</v>
      </c>
    </row>
    <row r="72" spans="10:11">
      <c r="J72" s="49" t="s">
        <v>308</v>
      </c>
      <c r="K72" s="49" t="s">
        <v>309</v>
      </c>
    </row>
    <row r="73" spans="10:11">
      <c r="J73" s="48" t="s">
        <v>310</v>
      </c>
      <c r="K73" s="48" t="s">
        <v>311</v>
      </c>
    </row>
    <row r="74" spans="10:11">
      <c r="J74" s="49" t="s">
        <v>312</v>
      </c>
      <c r="K74" s="49" t="s">
        <v>313</v>
      </c>
    </row>
    <row r="75" spans="10:11">
      <c r="J75" s="48" t="s">
        <v>314</v>
      </c>
      <c r="K75" s="48" t="s">
        <v>315</v>
      </c>
    </row>
    <row r="76" spans="10:11">
      <c r="J76" s="49" t="s">
        <v>316</v>
      </c>
      <c r="K76" s="49" t="s">
        <v>317</v>
      </c>
    </row>
    <row r="77" spans="10:11">
      <c r="J77" s="48" t="s">
        <v>318</v>
      </c>
      <c r="K77" s="48" t="s">
        <v>319</v>
      </c>
    </row>
    <row r="78" spans="10:11">
      <c r="J78" s="49" t="s">
        <v>320</v>
      </c>
      <c r="K78" s="49" t="s">
        <v>321</v>
      </c>
    </row>
    <row r="79" spans="10:11">
      <c r="J79" s="48" t="s">
        <v>322</v>
      </c>
      <c r="K79" s="48" t="s">
        <v>323</v>
      </c>
    </row>
    <row r="80" spans="10:11">
      <c r="J80" s="49" t="s">
        <v>324</v>
      </c>
      <c r="K80" s="49" t="s">
        <v>325</v>
      </c>
    </row>
    <row r="81" spans="10:11">
      <c r="J81" s="48" t="s">
        <v>326</v>
      </c>
      <c r="K81" s="48" t="s">
        <v>327</v>
      </c>
    </row>
    <row r="82" spans="10:11">
      <c r="J82" s="49" t="s">
        <v>328</v>
      </c>
      <c r="K82" s="49" t="s">
        <v>329</v>
      </c>
    </row>
    <row r="83" spans="10:11">
      <c r="J83" s="48" t="s">
        <v>330</v>
      </c>
      <c r="K83" s="48" t="s">
        <v>331</v>
      </c>
    </row>
    <row r="84" spans="10:11">
      <c r="J84" s="49" t="s">
        <v>332</v>
      </c>
      <c r="K84" s="49" t="s">
        <v>333</v>
      </c>
    </row>
    <row r="85" spans="10:11">
      <c r="J85" s="48" t="s">
        <v>334</v>
      </c>
      <c r="K85" s="48" t="s">
        <v>335</v>
      </c>
    </row>
    <row r="86" spans="10:11">
      <c r="J86" s="49" t="s">
        <v>336</v>
      </c>
      <c r="K86" s="49" t="s">
        <v>337</v>
      </c>
    </row>
    <row r="87" spans="10:11">
      <c r="J87" s="48" t="s">
        <v>338</v>
      </c>
      <c r="K87" s="48" t="s">
        <v>339</v>
      </c>
    </row>
    <row r="88" spans="10:11">
      <c r="J88" s="49" t="s">
        <v>340</v>
      </c>
      <c r="K88" s="49" t="s">
        <v>341</v>
      </c>
    </row>
    <row r="89" spans="10:11">
      <c r="J89" s="48" t="s">
        <v>342</v>
      </c>
      <c r="K89" s="48" t="s">
        <v>343</v>
      </c>
    </row>
    <row r="90" spans="10:11">
      <c r="J90" s="49" t="s">
        <v>344</v>
      </c>
      <c r="K90" s="49" t="s">
        <v>345</v>
      </c>
    </row>
    <row r="91" spans="10:11">
      <c r="J91" s="48" t="s">
        <v>346</v>
      </c>
      <c r="K91" s="48" t="s">
        <v>347</v>
      </c>
    </row>
    <row r="92" spans="10:11">
      <c r="J92" s="49" t="s">
        <v>348</v>
      </c>
      <c r="K92" s="49" t="s">
        <v>349</v>
      </c>
    </row>
    <row r="93" spans="10:11">
      <c r="J93" s="48" t="s">
        <v>350</v>
      </c>
      <c r="K93" s="48" t="s">
        <v>351</v>
      </c>
    </row>
    <row r="94" spans="10:11">
      <c r="J94" s="49" t="s">
        <v>352</v>
      </c>
      <c r="K94" s="49" t="s">
        <v>353</v>
      </c>
    </row>
    <row r="95" spans="10:11">
      <c r="J95" s="48" t="s">
        <v>354</v>
      </c>
      <c r="K95" s="48" t="s">
        <v>355</v>
      </c>
    </row>
    <row r="96" spans="10:11">
      <c r="J96" s="49" t="s">
        <v>356</v>
      </c>
      <c r="K96" s="49" t="s">
        <v>357</v>
      </c>
    </row>
    <row r="97" spans="10:11">
      <c r="J97" s="48" t="s">
        <v>358</v>
      </c>
      <c r="K97" s="48" t="s">
        <v>359</v>
      </c>
    </row>
    <row r="98" spans="10:11">
      <c r="J98" s="49" t="s">
        <v>360</v>
      </c>
      <c r="K98" s="49" t="s">
        <v>361</v>
      </c>
    </row>
    <row r="99" spans="10:11">
      <c r="J99" s="48" t="s">
        <v>362</v>
      </c>
      <c r="K99" s="48" t="s">
        <v>363</v>
      </c>
    </row>
    <row r="100" spans="10:11">
      <c r="J100" s="49" t="s">
        <v>364</v>
      </c>
      <c r="K100" s="49" t="s">
        <v>365</v>
      </c>
    </row>
    <row r="101" spans="10:11">
      <c r="J101" s="48" t="s">
        <v>366</v>
      </c>
      <c r="K101" s="48" t="s">
        <v>367</v>
      </c>
    </row>
    <row r="102" spans="10:11">
      <c r="J102" s="49" t="s">
        <v>368</v>
      </c>
      <c r="K102" s="49" t="s">
        <v>369</v>
      </c>
    </row>
    <row r="103" spans="10:11">
      <c r="J103" s="48" t="s">
        <v>370</v>
      </c>
      <c r="K103" s="48" t="s">
        <v>371</v>
      </c>
    </row>
    <row r="104" spans="10:11">
      <c r="J104" s="49" t="s">
        <v>372</v>
      </c>
      <c r="K104" s="49" t="s">
        <v>373</v>
      </c>
    </row>
    <row r="105" spans="10:11">
      <c r="J105" s="48" t="s">
        <v>374</v>
      </c>
      <c r="K105" s="48" t="s">
        <v>375</v>
      </c>
    </row>
    <row r="106" spans="10:11">
      <c r="J106" s="49" t="s">
        <v>376</v>
      </c>
      <c r="K106" s="49" t="s">
        <v>377</v>
      </c>
    </row>
    <row r="107" spans="10:11">
      <c r="J107" s="48" t="s">
        <v>378</v>
      </c>
      <c r="K107" s="48" t="s">
        <v>379</v>
      </c>
    </row>
    <row r="108" spans="10:11">
      <c r="J108" s="49" t="s">
        <v>380</v>
      </c>
      <c r="K108" s="49" t="s">
        <v>381</v>
      </c>
    </row>
    <row r="109" spans="10:11">
      <c r="J109" s="48" t="s">
        <v>382</v>
      </c>
      <c r="K109" s="48" t="s">
        <v>383</v>
      </c>
    </row>
    <row r="110" spans="10:11">
      <c r="J110" s="49" t="s">
        <v>384</v>
      </c>
      <c r="K110" s="49" t="s">
        <v>385</v>
      </c>
    </row>
    <row r="111" spans="10:11">
      <c r="J111" s="48" t="s">
        <v>386</v>
      </c>
      <c r="K111" s="48" t="s">
        <v>387</v>
      </c>
    </row>
    <row r="112" spans="10:11">
      <c r="J112" s="49" t="s">
        <v>388</v>
      </c>
      <c r="K112" s="49" t="s">
        <v>389</v>
      </c>
    </row>
    <row r="113" spans="10:11">
      <c r="J113" s="48" t="s">
        <v>390</v>
      </c>
      <c r="K113" s="48" t="s">
        <v>391</v>
      </c>
    </row>
    <row r="114" spans="10:11">
      <c r="J114" s="49" t="s">
        <v>392</v>
      </c>
      <c r="K114" s="49" t="s">
        <v>393</v>
      </c>
    </row>
    <row r="115" spans="10:11">
      <c r="J115" s="48" t="s">
        <v>394</v>
      </c>
      <c r="K115" s="48" t="s">
        <v>395</v>
      </c>
    </row>
    <row r="116" spans="10:11">
      <c r="J116" s="49" t="s">
        <v>396</v>
      </c>
      <c r="K116" s="49" t="s">
        <v>397</v>
      </c>
    </row>
    <row r="117" spans="10:11">
      <c r="J117" s="48" t="s">
        <v>398</v>
      </c>
      <c r="K117" s="48" t="s">
        <v>399</v>
      </c>
    </row>
    <row r="118" spans="10:11">
      <c r="J118" s="49" t="s">
        <v>400</v>
      </c>
      <c r="K118" s="49" t="s">
        <v>401</v>
      </c>
    </row>
    <row r="119" spans="10:11">
      <c r="J119" s="48" t="s">
        <v>402</v>
      </c>
      <c r="K119" s="48" t="s">
        <v>403</v>
      </c>
    </row>
    <row r="120" spans="10:11">
      <c r="J120" s="49" t="s">
        <v>404</v>
      </c>
      <c r="K120" s="49" t="s">
        <v>405</v>
      </c>
    </row>
    <row r="121" spans="10:11">
      <c r="J121" s="48" t="s">
        <v>406</v>
      </c>
      <c r="K121" s="48" t="s">
        <v>407</v>
      </c>
    </row>
    <row r="122" spans="10:11">
      <c r="J122" s="49" t="s">
        <v>408</v>
      </c>
      <c r="K122" s="49" t="s">
        <v>409</v>
      </c>
    </row>
    <row r="123" spans="10:11">
      <c r="J123" s="48" t="s">
        <v>410</v>
      </c>
      <c r="K123" s="48" t="s">
        <v>411</v>
      </c>
    </row>
    <row r="124" spans="10:11">
      <c r="J124" s="49" t="s">
        <v>412</v>
      </c>
      <c r="K124" s="49" t="s">
        <v>413</v>
      </c>
    </row>
    <row r="125" spans="10:11">
      <c r="J125" s="48" t="s">
        <v>414</v>
      </c>
      <c r="K125" s="48" t="s">
        <v>415</v>
      </c>
    </row>
    <row r="126" spans="10:11">
      <c r="J126" s="49" t="s">
        <v>416</v>
      </c>
      <c r="K126" s="49" t="s">
        <v>417</v>
      </c>
    </row>
    <row r="127" spans="10:11">
      <c r="J127" s="48" t="s">
        <v>418</v>
      </c>
      <c r="K127" s="48" t="s">
        <v>419</v>
      </c>
    </row>
    <row r="128" spans="10:11">
      <c r="J128" s="49" t="s">
        <v>420</v>
      </c>
      <c r="K128" s="49" t="s">
        <v>421</v>
      </c>
    </row>
    <row r="129" spans="10:11">
      <c r="J129" s="48" t="s">
        <v>422</v>
      </c>
      <c r="K129" s="48" t="s">
        <v>423</v>
      </c>
    </row>
    <row r="130" spans="10:11">
      <c r="J130" s="49" t="s">
        <v>424</v>
      </c>
      <c r="K130" s="49" t="s">
        <v>425</v>
      </c>
    </row>
    <row r="131" spans="10:11">
      <c r="J131" s="48" t="s">
        <v>426</v>
      </c>
      <c r="K131" s="48" t="s">
        <v>427</v>
      </c>
    </row>
    <row r="132" spans="10:11">
      <c r="J132" s="49" t="s">
        <v>428</v>
      </c>
      <c r="K132" s="49" t="s">
        <v>429</v>
      </c>
    </row>
    <row r="133" spans="10:11">
      <c r="J133" s="48" t="s">
        <v>430</v>
      </c>
      <c r="K133" s="48" t="s">
        <v>431</v>
      </c>
    </row>
    <row r="134" spans="10:11">
      <c r="J134" s="49" t="s">
        <v>432</v>
      </c>
      <c r="K134" s="49" t="s">
        <v>433</v>
      </c>
    </row>
    <row r="135" spans="10:11">
      <c r="J135" s="48" t="s">
        <v>434</v>
      </c>
      <c r="K135" s="48" t="s">
        <v>435</v>
      </c>
    </row>
    <row r="136" spans="10:11">
      <c r="J136" s="49" t="s">
        <v>436</v>
      </c>
      <c r="K136" s="49" t="s">
        <v>437</v>
      </c>
    </row>
    <row r="137" spans="10:11">
      <c r="J137" s="48" t="s">
        <v>438</v>
      </c>
      <c r="K137" s="48" t="s">
        <v>439</v>
      </c>
    </row>
    <row r="138" spans="10:11">
      <c r="J138" s="49" t="s">
        <v>440</v>
      </c>
      <c r="K138" s="49" t="s">
        <v>441</v>
      </c>
    </row>
    <row r="139" spans="10:11">
      <c r="J139" s="48" t="s">
        <v>442</v>
      </c>
      <c r="K139" s="48" t="s">
        <v>443</v>
      </c>
    </row>
    <row r="140" spans="10:11">
      <c r="J140" s="49" t="s">
        <v>444</v>
      </c>
      <c r="K140" s="49" t="s">
        <v>445</v>
      </c>
    </row>
    <row r="141" spans="10:11">
      <c r="J141" s="48" t="s">
        <v>446</v>
      </c>
      <c r="K141" s="48" t="s">
        <v>447</v>
      </c>
    </row>
    <row r="142" spans="10:11">
      <c r="J142" s="49" t="s">
        <v>448</v>
      </c>
      <c r="K142" s="49" t="s">
        <v>449</v>
      </c>
    </row>
    <row r="143" spans="10:11">
      <c r="J143" s="48" t="s">
        <v>450</v>
      </c>
      <c r="K143" s="48" t="s">
        <v>451</v>
      </c>
    </row>
    <row r="144" spans="10:11">
      <c r="J144" s="49" t="s">
        <v>452</v>
      </c>
      <c r="K144" s="49" t="s">
        <v>453</v>
      </c>
    </row>
    <row r="145" spans="10:11">
      <c r="J145" s="48" t="s">
        <v>454</v>
      </c>
      <c r="K145" s="48" t="s">
        <v>455</v>
      </c>
    </row>
    <row r="146" spans="10:11">
      <c r="J146" s="49" t="s">
        <v>456</v>
      </c>
      <c r="K146" s="49" t="s">
        <v>457</v>
      </c>
    </row>
    <row r="147" spans="10:11">
      <c r="J147" s="48" t="s">
        <v>458</v>
      </c>
      <c r="K147" s="48" t="s">
        <v>459</v>
      </c>
    </row>
    <row r="148" spans="10:11">
      <c r="J148" s="49" t="s">
        <v>460</v>
      </c>
      <c r="K148" s="49" t="s">
        <v>461</v>
      </c>
    </row>
    <row r="149" spans="10:11">
      <c r="J149" s="48" t="s">
        <v>462</v>
      </c>
      <c r="K149" s="48" t="s">
        <v>463</v>
      </c>
    </row>
    <row r="150" spans="10:11">
      <c r="J150" s="49" t="s">
        <v>464</v>
      </c>
      <c r="K150" s="49" t="s">
        <v>465</v>
      </c>
    </row>
    <row r="151" spans="10:11">
      <c r="J151" s="48" t="s">
        <v>466</v>
      </c>
      <c r="K151" s="48" t="s">
        <v>467</v>
      </c>
    </row>
    <row r="152" spans="10:11">
      <c r="J152" s="49" t="s">
        <v>468</v>
      </c>
      <c r="K152" s="49" t="s">
        <v>469</v>
      </c>
    </row>
    <row r="153" spans="10:11">
      <c r="J153" s="48" t="s">
        <v>470</v>
      </c>
      <c r="K153" s="48" t="s">
        <v>471</v>
      </c>
    </row>
    <row r="154" spans="10:11">
      <c r="J154" s="49" t="s">
        <v>472</v>
      </c>
      <c r="K154" s="49" t="s">
        <v>473</v>
      </c>
    </row>
    <row r="155" spans="10:11">
      <c r="J155" s="48" t="s">
        <v>474</v>
      </c>
      <c r="K155" s="48" t="s">
        <v>475</v>
      </c>
    </row>
    <row r="156" spans="10:11">
      <c r="J156" s="49" t="s">
        <v>476</v>
      </c>
      <c r="K156" s="49" t="s">
        <v>477</v>
      </c>
    </row>
    <row r="157" spans="10:11">
      <c r="J157" s="48" t="s">
        <v>478</v>
      </c>
      <c r="K157" s="48" t="s">
        <v>479</v>
      </c>
    </row>
    <row r="158" spans="10:11">
      <c r="J158" s="49" t="s">
        <v>480</v>
      </c>
      <c r="K158" s="49" t="s">
        <v>481</v>
      </c>
    </row>
    <row r="159" spans="10:11">
      <c r="J159" s="48" t="s">
        <v>482</v>
      </c>
      <c r="K159" s="48" t="s">
        <v>483</v>
      </c>
    </row>
    <row r="160" spans="10:11">
      <c r="J160" s="49" t="s">
        <v>484</v>
      </c>
      <c r="K160" s="49" t="s">
        <v>485</v>
      </c>
    </row>
    <row r="161" spans="10:11">
      <c r="J161" s="48" t="s">
        <v>486</v>
      </c>
      <c r="K161" s="48" t="s">
        <v>487</v>
      </c>
    </row>
    <row r="162" spans="10:11">
      <c r="J162" s="49" t="s">
        <v>488</v>
      </c>
      <c r="K162" s="49" t="s">
        <v>489</v>
      </c>
    </row>
    <row r="163" spans="10:11">
      <c r="J163" s="48" t="s">
        <v>490</v>
      </c>
      <c r="K163" s="48" t="s">
        <v>491</v>
      </c>
    </row>
    <row r="164" spans="10:11">
      <c r="J164" s="49" t="s">
        <v>492</v>
      </c>
      <c r="K164" s="49" t="s">
        <v>493</v>
      </c>
    </row>
    <row r="165" spans="10:11">
      <c r="J165" s="48" t="s">
        <v>494</v>
      </c>
      <c r="K165" s="48" t="s">
        <v>495</v>
      </c>
    </row>
    <row r="166" spans="10:11">
      <c r="J166" s="49" t="s">
        <v>496</v>
      </c>
      <c r="K166" s="49" t="s">
        <v>497</v>
      </c>
    </row>
    <row r="167" spans="10:11">
      <c r="J167" s="48" t="s">
        <v>498</v>
      </c>
      <c r="K167" s="48" t="s">
        <v>499</v>
      </c>
    </row>
    <row r="168" spans="10:11">
      <c r="J168" s="49" t="s">
        <v>500</v>
      </c>
      <c r="K168" s="49" t="s">
        <v>501</v>
      </c>
    </row>
    <row r="169" spans="10:11">
      <c r="J169" s="48" t="s">
        <v>502</v>
      </c>
      <c r="K169" s="48" t="s">
        <v>503</v>
      </c>
    </row>
    <row r="170" spans="10:11">
      <c r="J170" s="49" t="s">
        <v>504</v>
      </c>
      <c r="K170" s="49" t="s">
        <v>505</v>
      </c>
    </row>
    <row r="171" spans="10:11">
      <c r="J171" s="48" t="s">
        <v>506</v>
      </c>
      <c r="K171" s="48" t="s">
        <v>507</v>
      </c>
    </row>
    <row r="172" spans="10:11">
      <c r="J172" s="49" t="s">
        <v>508</v>
      </c>
      <c r="K172" s="49" t="s">
        <v>509</v>
      </c>
    </row>
    <row r="173" spans="10:11">
      <c r="J173" s="48" t="s">
        <v>510</v>
      </c>
      <c r="K173" s="48" t="s">
        <v>511</v>
      </c>
    </row>
    <row r="174" spans="10:11">
      <c r="J174" s="49" t="s">
        <v>512</v>
      </c>
      <c r="K174" s="49" t="s">
        <v>513</v>
      </c>
    </row>
    <row r="175" spans="10:11">
      <c r="J175" s="48" t="s">
        <v>514</v>
      </c>
      <c r="K175" s="48" t="s">
        <v>515</v>
      </c>
    </row>
    <row r="176" spans="10:11">
      <c r="J176" s="49" t="s">
        <v>516</v>
      </c>
      <c r="K176" s="49" t="s">
        <v>517</v>
      </c>
    </row>
    <row r="177" spans="10:11">
      <c r="J177" s="48" t="s">
        <v>518</v>
      </c>
      <c r="K177" s="48" t="s">
        <v>519</v>
      </c>
    </row>
    <row r="178" spans="10:11">
      <c r="J178" s="49" t="s">
        <v>520</v>
      </c>
      <c r="K178" s="49" t="s">
        <v>521</v>
      </c>
    </row>
    <row r="179" spans="10:11">
      <c r="J179" s="48" t="s">
        <v>522</v>
      </c>
      <c r="K179" s="48" t="s">
        <v>523</v>
      </c>
    </row>
    <row r="180" spans="10:11">
      <c r="J180" s="49" t="s">
        <v>524</v>
      </c>
      <c r="K180" s="49" t="s">
        <v>525</v>
      </c>
    </row>
    <row r="181" spans="10:11">
      <c r="J181" s="48" t="s">
        <v>526</v>
      </c>
      <c r="K181" s="48" t="s">
        <v>527</v>
      </c>
    </row>
    <row r="182" spans="10:11">
      <c r="J182" s="49" t="s">
        <v>528</v>
      </c>
      <c r="K182" s="49" t="s">
        <v>529</v>
      </c>
    </row>
    <row r="183" spans="10:11">
      <c r="J183" s="48" t="s">
        <v>530</v>
      </c>
      <c r="K183" s="48" t="s">
        <v>531</v>
      </c>
    </row>
    <row r="184" spans="10:11">
      <c r="J184" s="49" t="s">
        <v>532</v>
      </c>
      <c r="K184" s="49" t="s">
        <v>533</v>
      </c>
    </row>
    <row r="185" spans="10:11">
      <c r="J185" s="48" t="s">
        <v>534</v>
      </c>
      <c r="K185" s="48" t="s">
        <v>535</v>
      </c>
    </row>
    <row r="186" spans="10:11">
      <c r="J186" s="49" t="s">
        <v>536</v>
      </c>
      <c r="K186" s="49" t="s">
        <v>537</v>
      </c>
    </row>
    <row r="187" spans="10:11">
      <c r="J187" s="48" t="s">
        <v>538</v>
      </c>
      <c r="K187" s="48" t="s">
        <v>539</v>
      </c>
    </row>
    <row r="188" spans="10:11">
      <c r="J188" s="49" t="s">
        <v>540</v>
      </c>
      <c r="K188" s="49" t="s">
        <v>541</v>
      </c>
    </row>
    <row r="189" spans="10:11">
      <c r="J189" s="48" t="s">
        <v>542</v>
      </c>
      <c r="K189" s="48" t="s">
        <v>543</v>
      </c>
    </row>
    <row r="190" spans="10:11">
      <c r="J190" s="49" t="s">
        <v>544</v>
      </c>
      <c r="K190" s="49" t="s">
        <v>545</v>
      </c>
    </row>
    <row r="191" spans="10:11">
      <c r="J191" s="48" t="s">
        <v>546</v>
      </c>
      <c r="K191" s="48" t="s">
        <v>547</v>
      </c>
    </row>
    <row r="192" spans="10:11">
      <c r="J192" s="49" t="s">
        <v>548</v>
      </c>
      <c r="K192" s="49" t="s">
        <v>549</v>
      </c>
    </row>
    <row r="193" spans="10:11">
      <c r="J193" s="48" t="s">
        <v>550</v>
      </c>
      <c r="K193" s="48" t="s">
        <v>551</v>
      </c>
    </row>
    <row r="194" spans="10:11">
      <c r="J194" s="49" t="s">
        <v>552</v>
      </c>
      <c r="K194" s="49" t="s">
        <v>553</v>
      </c>
    </row>
    <row r="195" spans="10:11">
      <c r="J195" s="48" t="s">
        <v>554</v>
      </c>
      <c r="K195" s="48" t="s">
        <v>555</v>
      </c>
    </row>
    <row r="196" spans="10:11">
      <c r="J196" s="49" t="s">
        <v>556</v>
      </c>
      <c r="K196" s="49" t="s">
        <v>557</v>
      </c>
    </row>
    <row r="197" spans="10:11">
      <c r="J197" s="48" t="s">
        <v>558</v>
      </c>
      <c r="K197" s="48" t="s">
        <v>559</v>
      </c>
    </row>
    <row r="198" spans="10:11">
      <c r="J198" s="49" t="s">
        <v>560</v>
      </c>
      <c r="K198" s="49" t="s">
        <v>561</v>
      </c>
    </row>
    <row r="199" spans="10:11">
      <c r="J199" s="48" t="s">
        <v>562</v>
      </c>
      <c r="K199" s="48" t="s">
        <v>563</v>
      </c>
    </row>
    <row r="200" spans="10:11">
      <c r="J200" s="49" t="s">
        <v>564</v>
      </c>
      <c r="K200" s="49" t="s">
        <v>565</v>
      </c>
    </row>
    <row r="201" spans="10:11">
      <c r="J201" s="48" t="s">
        <v>566</v>
      </c>
      <c r="K201" s="48" t="s">
        <v>567</v>
      </c>
    </row>
    <row r="202" spans="10:11">
      <c r="J202" s="49" t="s">
        <v>568</v>
      </c>
      <c r="K202" s="49" t="s">
        <v>569</v>
      </c>
    </row>
    <row r="203" spans="10:11">
      <c r="J203" s="48" t="s">
        <v>570</v>
      </c>
      <c r="K203" s="48" t="s">
        <v>571</v>
      </c>
    </row>
    <row r="204" spans="10:11">
      <c r="J204" s="49" t="s">
        <v>572</v>
      </c>
      <c r="K204" s="49" t="s">
        <v>573</v>
      </c>
    </row>
    <row r="205" spans="10:11">
      <c r="J205" s="48" t="s">
        <v>574</v>
      </c>
      <c r="K205" s="48" t="s">
        <v>575</v>
      </c>
    </row>
    <row r="206" spans="10:11">
      <c r="J206" s="49" t="s">
        <v>576</v>
      </c>
      <c r="K206" s="49" t="s">
        <v>577</v>
      </c>
    </row>
    <row r="207" spans="10:11">
      <c r="J207" s="48" t="s">
        <v>578</v>
      </c>
      <c r="K207" s="48" t="s">
        <v>579</v>
      </c>
    </row>
    <row r="208" spans="10:11">
      <c r="J208" s="49" t="s">
        <v>580</v>
      </c>
      <c r="K208" s="49" t="s">
        <v>581</v>
      </c>
    </row>
    <row r="209" spans="10:11">
      <c r="J209" s="48" t="s">
        <v>582</v>
      </c>
      <c r="K209" s="48" t="s">
        <v>583</v>
      </c>
    </row>
    <row r="210" spans="10:11">
      <c r="J210" s="49" t="s">
        <v>584</v>
      </c>
      <c r="K210" s="49" t="s">
        <v>585</v>
      </c>
    </row>
    <row r="211" spans="10:11">
      <c r="J211" s="48" t="s">
        <v>586</v>
      </c>
      <c r="K211" s="48" t="s">
        <v>587</v>
      </c>
    </row>
    <row r="212" spans="10:11">
      <c r="J212" s="49" t="s">
        <v>588</v>
      </c>
      <c r="K212" s="49" t="s">
        <v>589</v>
      </c>
    </row>
    <row r="213" spans="10:11">
      <c r="J213" s="48" t="s">
        <v>590</v>
      </c>
      <c r="K213" s="48" t="s">
        <v>591</v>
      </c>
    </row>
    <row r="214" spans="10:11">
      <c r="J214" s="49" t="s">
        <v>592</v>
      </c>
      <c r="K214" s="49" t="s">
        <v>593</v>
      </c>
    </row>
    <row r="215" spans="10:11">
      <c r="J215" s="48" t="s">
        <v>594</v>
      </c>
      <c r="K215" s="48" t="s">
        <v>595</v>
      </c>
    </row>
    <row r="216" spans="10:11">
      <c r="J216" s="49" t="s">
        <v>596</v>
      </c>
      <c r="K216" s="49" t="s">
        <v>597</v>
      </c>
    </row>
    <row r="217" spans="10:11">
      <c r="J217" s="48" t="s">
        <v>598</v>
      </c>
      <c r="K217" s="48" t="s">
        <v>599</v>
      </c>
    </row>
    <row r="218" spans="10:11">
      <c r="J218" s="49" t="s">
        <v>600</v>
      </c>
      <c r="K218" s="49" t="s">
        <v>601</v>
      </c>
    </row>
    <row r="219" spans="10:11">
      <c r="J219" s="48" t="s">
        <v>602</v>
      </c>
      <c r="K219" s="48" t="s">
        <v>603</v>
      </c>
    </row>
    <row r="220" spans="10:11">
      <c r="J220" s="49" t="s">
        <v>604</v>
      </c>
      <c r="K220" s="49" t="s">
        <v>605</v>
      </c>
    </row>
    <row r="221" spans="10:11">
      <c r="J221" s="48" t="s">
        <v>606</v>
      </c>
      <c r="K221" s="48" t="s">
        <v>607</v>
      </c>
    </row>
    <row r="222" spans="10:11">
      <c r="J222" s="49" t="s">
        <v>608</v>
      </c>
      <c r="K222" s="49" t="s">
        <v>609</v>
      </c>
    </row>
    <row r="223" spans="10:11">
      <c r="J223" s="48" t="s">
        <v>610</v>
      </c>
      <c r="K223" s="48" t="s">
        <v>611</v>
      </c>
    </row>
    <row r="224" spans="10:11">
      <c r="J224" s="49" t="s">
        <v>612</v>
      </c>
      <c r="K224" s="49" t="s">
        <v>613</v>
      </c>
    </row>
    <row r="225" spans="10:11">
      <c r="J225" s="48" t="s">
        <v>614</v>
      </c>
      <c r="K225" s="48" t="s">
        <v>615</v>
      </c>
    </row>
    <row r="226" spans="10:11">
      <c r="J226" s="49" t="s">
        <v>616</v>
      </c>
      <c r="K226" s="49" t="s">
        <v>617</v>
      </c>
    </row>
    <row r="227" spans="10:11">
      <c r="J227" s="48" t="s">
        <v>618</v>
      </c>
      <c r="K227" s="48" t="s">
        <v>619</v>
      </c>
    </row>
    <row r="228" spans="10:11">
      <c r="J228" s="49" t="s">
        <v>620</v>
      </c>
      <c r="K228" s="49" t="s">
        <v>621</v>
      </c>
    </row>
    <row r="229" spans="10:11">
      <c r="J229" s="48" t="s">
        <v>622</v>
      </c>
      <c r="K229" s="48" t="s">
        <v>623</v>
      </c>
    </row>
    <row r="230" spans="10:11">
      <c r="J230" s="49" t="s">
        <v>624</v>
      </c>
      <c r="K230" s="49" t="s">
        <v>625</v>
      </c>
    </row>
    <row r="231" spans="10:11">
      <c r="J231" s="48" t="s">
        <v>626</v>
      </c>
      <c r="K231" s="48" t="s">
        <v>627</v>
      </c>
    </row>
    <row r="232" spans="10:11">
      <c r="J232" s="49" t="s">
        <v>628</v>
      </c>
      <c r="K232" s="49" t="s">
        <v>629</v>
      </c>
    </row>
    <row r="233" spans="10:11">
      <c r="J233" s="48" t="s">
        <v>630</v>
      </c>
      <c r="K233" s="48" t="s">
        <v>631</v>
      </c>
    </row>
    <row r="234" spans="10:11">
      <c r="J234" s="49" t="s">
        <v>632</v>
      </c>
      <c r="K234" s="49" t="s">
        <v>633</v>
      </c>
    </row>
    <row r="235" spans="10:11">
      <c r="J235" s="48" t="s">
        <v>634</v>
      </c>
      <c r="K235" s="48" t="s">
        <v>635</v>
      </c>
    </row>
    <row r="236" spans="10:11">
      <c r="J236" s="49" t="s">
        <v>636</v>
      </c>
      <c r="K236" s="49" t="s">
        <v>637</v>
      </c>
    </row>
    <row r="237" spans="10:11">
      <c r="J237" s="48" t="s">
        <v>638</v>
      </c>
      <c r="K237" s="48" t="s">
        <v>639</v>
      </c>
    </row>
    <row r="238" spans="10:11">
      <c r="J238" s="49" t="s">
        <v>640</v>
      </c>
      <c r="K238" s="49" t="s">
        <v>641</v>
      </c>
    </row>
    <row r="239" spans="10:11">
      <c r="J239" s="48" t="s">
        <v>642</v>
      </c>
      <c r="K239" s="48" t="s">
        <v>643</v>
      </c>
    </row>
    <row r="240" spans="10:11">
      <c r="J240" s="49" t="s">
        <v>644</v>
      </c>
      <c r="K240" s="49" t="s">
        <v>645</v>
      </c>
    </row>
    <row r="241" spans="10:11">
      <c r="J241" s="48" t="s">
        <v>646</v>
      </c>
      <c r="K241" s="48" t="s">
        <v>647</v>
      </c>
    </row>
    <row r="242" spans="10:11">
      <c r="J242" s="49" t="s">
        <v>648</v>
      </c>
      <c r="K242" s="49" t="s">
        <v>649</v>
      </c>
    </row>
    <row r="243" spans="10:11">
      <c r="J243" s="48" t="s">
        <v>650</v>
      </c>
      <c r="K243" s="48" t="s">
        <v>651</v>
      </c>
    </row>
    <row r="244" spans="10:11">
      <c r="J244" s="49" t="s">
        <v>652</v>
      </c>
      <c r="K244" s="49" t="s">
        <v>653</v>
      </c>
    </row>
    <row r="245" spans="10:11">
      <c r="J245" s="48" t="s">
        <v>654</v>
      </c>
      <c r="K245" s="48" t="s">
        <v>655</v>
      </c>
    </row>
    <row r="246" spans="10:11">
      <c r="J246" s="49" t="s">
        <v>656</v>
      </c>
      <c r="K246" s="49" t="s">
        <v>657</v>
      </c>
    </row>
    <row r="247" spans="10:11">
      <c r="J247" s="48" t="s">
        <v>658</v>
      </c>
      <c r="K247" s="48" t="s">
        <v>659</v>
      </c>
    </row>
    <row r="248" spans="10:11">
      <c r="J248" s="49" t="s">
        <v>660</v>
      </c>
      <c r="K248" s="49" t="s">
        <v>661</v>
      </c>
    </row>
    <row r="249" spans="10:11">
      <c r="J249" s="48" t="s">
        <v>662</v>
      </c>
      <c r="K249" s="48" t="s">
        <v>663</v>
      </c>
    </row>
    <row r="250" spans="10:11">
      <c r="J250" s="49" t="s">
        <v>664</v>
      </c>
      <c r="K250" s="49" t="s">
        <v>665</v>
      </c>
    </row>
    <row r="251" spans="10:11">
      <c r="J251" s="48" t="s">
        <v>666</v>
      </c>
      <c r="K251" s="48" t="s">
        <v>667</v>
      </c>
    </row>
    <row r="252" spans="10:11">
      <c r="J252" s="49" t="s">
        <v>668</v>
      </c>
      <c r="K252" s="49" t="s">
        <v>669</v>
      </c>
    </row>
    <row r="253" spans="10:11">
      <c r="J253" s="48" t="s">
        <v>670</v>
      </c>
      <c r="K253" s="48" t="s">
        <v>671</v>
      </c>
    </row>
    <row r="254" spans="10:11">
      <c r="J254" s="49" t="s">
        <v>672</v>
      </c>
      <c r="K254" s="49" t="s">
        <v>673</v>
      </c>
    </row>
    <row r="255" spans="10:11">
      <c r="J255" s="48" t="s">
        <v>674</v>
      </c>
      <c r="K255" s="48" t="s">
        <v>675</v>
      </c>
    </row>
    <row r="256" spans="10:11">
      <c r="J256" s="49" t="s">
        <v>676</v>
      </c>
      <c r="K256" s="49" t="s">
        <v>677</v>
      </c>
    </row>
    <row r="257" spans="10:11">
      <c r="J257" s="48" t="s">
        <v>678</v>
      </c>
      <c r="K257" s="48" t="s">
        <v>679</v>
      </c>
    </row>
    <row r="258" spans="10:11">
      <c r="J258" s="49" t="s">
        <v>680</v>
      </c>
      <c r="K258" s="49" t="s">
        <v>681</v>
      </c>
    </row>
    <row r="259" spans="10:11">
      <c r="J259" s="48" t="s">
        <v>682</v>
      </c>
      <c r="K259" s="48" t="s">
        <v>683</v>
      </c>
    </row>
    <row r="260" spans="10:11">
      <c r="J260" s="49" t="s">
        <v>684</v>
      </c>
      <c r="K260" s="49" t="s">
        <v>685</v>
      </c>
    </row>
    <row r="261" spans="10:11">
      <c r="J261" s="48" t="s">
        <v>686</v>
      </c>
      <c r="K261" s="48" t="s">
        <v>687</v>
      </c>
    </row>
    <row r="262" spans="10:11">
      <c r="J262" s="49" t="s">
        <v>688</v>
      </c>
      <c r="K262" s="49" t="s">
        <v>689</v>
      </c>
    </row>
    <row r="263" spans="10:11">
      <c r="J263" s="48" t="s">
        <v>690</v>
      </c>
      <c r="K263" s="48" t="s">
        <v>691</v>
      </c>
    </row>
    <row r="264" spans="10:11">
      <c r="J264" s="49" t="s">
        <v>692</v>
      </c>
      <c r="K264" s="49" t="s">
        <v>693</v>
      </c>
    </row>
    <row r="265" spans="10:11">
      <c r="J265" s="48" t="s">
        <v>694</v>
      </c>
      <c r="K265" s="48" t="s">
        <v>695</v>
      </c>
    </row>
    <row r="266" spans="10:11">
      <c r="J266" s="49" t="s">
        <v>696</v>
      </c>
      <c r="K266" s="49" t="s">
        <v>697</v>
      </c>
    </row>
    <row r="267" spans="10:11">
      <c r="J267" s="48" t="s">
        <v>698</v>
      </c>
      <c r="K267" s="48" t="s">
        <v>699</v>
      </c>
    </row>
    <row r="268" spans="10:11">
      <c r="J268" s="49" t="s">
        <v>700</v>
      </c>
      <c r="K268" s="49" t="s">
        <v>701</v>
      </c>
    </row>
    <row r="269" spans="10:11">
      <c r="J269" s="48" t="s">
        <v>702</v>
      </c>
      <c r="K269" s="48" t="s">
        <v>703</v>
      </c>
    </row>
    <row r="270" spans="10:11">
      <c r="J270" s="49" t="s">
        <v>704</v>
      </c>
      <c r="K270" s="49" t="s">
        <v>705</v>
      </c>
    </row>
    <row r="271" spans="10:11">
      <c r="J271" s="48" t="s">
        <v>706</v>
      </c>
      <c r="K271" s="48" t="s">
        <v>707</v>
      </c>
    </row>
    <row r="272" spans="10:11">
      <c r="J272" s="49" t="s">
        <v>708</v>
      </c>
      <c r="K272" s="49" t="s">
        <v>709</v>
      </c>
    </row>
    <row r="273" spans="10:11">
      <c r="J273" s="48" t="s">
        <v>710</v>
      </c>
      <c r="K273" s="48" t="s">
        <v>711</v>
      </c>
    </row>
    <row r="274" spans="10:11">
      <c r="J274" s="49" t="s">
        <v>712</v>
      </c>
      <c r="K274" s="49" t="s">
        <v>713</v>
      </c>
    </row>
    <row r="275" spans="10:11">
      <c r="J275" s="48" t="s">
        <v>714</v>
      </c>
      <c r="K275" s="48" t="s">
        <v>715</v>
      </c>
    </row>
    <row r="276" spans="10:11">
      <c r="J276" s="49" t="s">
        <v>716</v>
      </c>
      <c r="K276" s="49" t="s">
        <v>717</v>
      </c>
    </row>
    <row r="277" spans="10:11">
      <c r="J277" s="48" t="s">
        <v>718</v>
      </c>
      <c r="K277" s="48" t="s">
        <v>719</v>
      </c>
    </row>
    <row r="278" spans="10:11">
      <c r="J278" s="49" t="s">
        <v>720</v>
      </c>
      <c r="K278" s="49" t="s">
        <v>721</v>
      </c>
    </row>
    <row r="279" spans="10:11">
      <c r="J279" s="48" t="s">
        <v>722</v>
      </c>
      <c r="K279" s="48" t="s">
        <v>723</v>
      </c>
    </row>
    <row r="280" spans="10:11">
      <c r="J280" s="49" t="s">
        <v>724</v>
      </c>
      <c r="K280" s="49" t="s">
        <v>725</v>
      </c>
    </row>
    <row r="281" spans="10:11">
      <c r="J281" s="48" t="s">
        <v>726</v>
      </c>
      <c r="K281" s="48" t="s">
        <v>727</v>
      </c>
    </row>
    <row r="282" spans="10:11">
      <c r="J282" s="49" t="s">
        <v>728</v>
      </c>
      <c r="K282" s="49" t="s">
        <v>729</v>
      </c>
    </row>
    <row r="283" spans="10:11">
      <c r="J283" s="48" t="s">
        <v>730</v>
      </c>
      <c r="K283" s="48" t="s">
        <v>731</v>
      </c>
    </row>
    <row r="284" spans="10:11">
      <c r="J284" s="49" t="s">
        <v>732</v>
      </c>
      <c r="K284" s="49" t="s">
        <v>733</v>
      </c>
    </row>
    <row r="285" spans="10:11">
      <c r="J285" s="48" t="s">
        <v>734</v>
      </c>
      <c r="K285" s="48" t="s">
        <v>735</v>
      </c>
    </row>
    <row r="286" spans="10:11">
      <c r="J286" s="49" t="s">
        <v>736</v>
      </c>
      <c r="K286" s="49" t="s">
        <v>737</v>
      </c>
    </row>
    <row r="287" spans="10:11">
      <c r="J287" s="48" t="s">
        <v>738</v>
      </c>
      <c r="K287" s="48" t="s">
        <v>739</v>
      </c>
    </row>
    <row r="288" spans="10:11">
      <c r="J288" s="49" t="s">
        <v>740</v>
      </c>
      <c r="K288" s="49" t="s">
        <v>741</v>
      </c>
    </row>
    <row r="289" spans="10:11">
      <c r="J289" s="48" t="s">
        <v>742</v>
      </c>
      <c r="K289" s="48" t="s">
        <v>743</v>
      </c>
    </row>
    <row r="290" spans="10:11">
      <c r="J290" s="49" t="s">
        <v>744</v>
      </c>
      <c r="K290" s="49" t="s">
        <v>745</v>
      </c>
    </row>
    <row r="291" spans="10:11">
      <c r="J291" s="48" t="s">
        <v>746</v>
      </c>
      <c r="K291" s="48" t="s">
        <v>747</v>
      </c>
    </row>
    <row r="292" spans="10:11">
      <c r="J292" s="49" t="s">
        <v>748</v>
      </c>
      <c r="K292" s="49" t="s">
        <v>749</v>
      </c>
    </row>
    <row r="293" spans="10:11">
      <c r="J293" s="48" t="s">
        <v>750</v>
      </c>
      <c r="K293" s="48" t="s">
        <v>751</v>
      </c>
    </row>
    <row r="294" spans="10:11">
      <c r="J294" s="49" t="s">
        <v>752</v>
      </c>
      <c r="K294" s="49" t="s">
        <v>753</v>
      </c>
    </row>
    <row r="295" spans="10:11">
      <c r="J295" s="48" t="s">
        <v>754</v>
      </c>
      <c r="K295" s="48" t="s">
        <v>755</v>
      </c>
    </row>
    <row r="296" spans="10:11">
      <c r="J296" s="49" t="s">
        <v>756</v>
      </c>
      <c r="K296" s="49" t="s">
        <v>757</v>
      </c>
    </row>
    <row r="297" spans="10:11">
      <c r="J297" s="48" t="s">
        <v>758</v>
      </c>
      <c r="K297" s="48" t="s">
        <v>759</v>
      </c>
    </row>
    <row r="298" spans="10:11">
      <c r="J298" s="49" t="s">
        <v>760</v>
      </c>
      <c r="K298" s="49" t="s">
        <v>761</v>
      </c>
    </row>
    <row r="299" spans="10:11">
      <c r="J299" s="48" t="s">
        <v>762</v>
      </c>
      <c r="K299" s="48" t="s">
        <v>763</v>
      </c>
    </row>
    <row r="300" spans="10:11">
      <c r="J300" s="49" t="s">
        <v>764</v>
      </c>
      <c r="K300" s="49" t="s">
        <v>765</v>
      </c>
    </row>
    <row r="301" spans="10:11">
      <c r="J301" s="48" t="s">
        <v>766</v>
      </c>
      <c r="K301" s="48" t="s">
        <v>767</v>
      </c>
    </row>
    <row r="302" spans="10:11">
      <c r="J302" s="49" t="s">
        <v>768</v>
      </c>
      <c r="K302" s="49" t="s">
        <v>769</v>
      </c>
    </row>
    <row r="303" spans="10:11">
      <c r="J303" s="48" t="s">
        <v>770</v>
      </c>
      <c r="K303" s="48" t="s">
        <v>771</v>
      </c>
    </row>
    <row r="304" spans="10:11">
      <c r="J304" s="49" t="s">
        <v>772</v>
      </c>
      <c r="K304" s="49" t="s">
        <v>773</v>
      </c>
    </row>
    <row r="305" spans="10:11">
      <c r="J305" s="48" t="s">
        <v>774</v>
      </c>
      <c r="K305" s="48" t="s">
        <v>775</v>
      </c>
    </row>
    <row r="306" spans="10:11">
      <c r="J306" s="49" t="s">
        <v>776</v>
      </c>
      <c r="K306" s="49" t="s">
        <v>777</v>
      </c>
    </row>
    <row r="307" spans="10:11">
      <c r="J307" s="48" t="s">
        <v>778</v>
      </c>
      <c r="K307" s="48" t="s">
        <v>779</v>
      </c>
    </row>
    <row r="308" spans="10:11">
      <c r="J308" s="49" t="s">
        <v>780</v>
      </c>
      <c r="K308" s="49" t="s">
        <v>781</v>
      </c>
    </row>
    <row r="309" spans="10:11">
      <c r="J309" s="48" t="s">
        <v>782</v>
      </c>
      <c r="K309" s="48" t="s">
        <v>783</v>
      </c>
    </row>
    <row r="310" spans="10:11">
      <c r="J310" s="49" t="s">
        <v>784</v>
      </c>
      <c r="K310" s="49" t="s">
        <v>785</v>
      </c>
    </row>
    <row r="311" spans="10:11">
      <c r="J311" s="48" t="s">
        <v>786</v>
      </c>
      <c r="K311" s="48" t="s">
        <v>787</v>
      </c>
    </row>
    <row r="312" spans="10:11">
      <c r="J312" s="49" t="s">
        <v>788</v>
      </c>
      <c r="K312" s="49" t="s">
        <v>789</v>
      </c>
    </row>
    <row r="313" spans="10:11">
      <c r="J313" s="48" t="s">
        <v>790</v>
      </c>
      <c r="K313" s="48" t="s">
        <v>791</v>
      </c>
    </row>
    <row r="314" spans="10:11">
      <c r="J314" s="49" t="s">
        <v>792</v>
      </c>
      <c r="K314" s="49" t="s">
        <v>793</v>
      </c>
    </row>
    <row r="315" spans="10:11">
      <c r="J315" s="48" t="s">
        <v>794</v>
      </c>
      <c r="K315" s="48" t="s">
        <v>795</v>
      </c>
    </row>
    <row r="316" spans="10:11">
      <c r="J316" s="49" t="s">
        <v>796</v>
      </c>
      <c r="K316" s="49" t="s">
        <v>797</v>
      </c>
    </row>
    <row r="317" spans="10:11">
      <c r="J317" s="48" t="s">
        <v>798</v>
      </c>
      <c r="K317" s="48" t="s">
        <v>799</v>
      </c>
    </row>
    <row r="318" spans="10:11">
      <c r="J318" s="49" t="s">
        <v>800</v>
      </c>
      <c r="K318" s="49" t="s">
        <v>801</v>
      </c>
    </row>
    <row r="319" spans="10:11">
      <c r="J319" s="48" t="s">
        <v>802</v>
      </c>
      <c r="K319" s="48" t="s">
        <v>803</v>
      </c>
    </row>
    <row r="320" spans="10:11">
      <c r="J320" s="49" t="s">
        <v>804</v>
      </c>
      <c r="K320" s="49" t="s">
        <v>805</v>
      </c>
    </row>
    <row r="321" spans="10:11">
      <c r="J321" s="48" t="s">
        <v>806</v>
      </c>
      <c r="K321" s="48" t="s">
        <v>807</v>
      </c>
    </row>
    <row r="322" spans="10:11">
      <c r="J322" s="49" t="s">
        <v>808</v>
      </c>
      <c r="K322" s="49" t="s">
        <v>809</v>
      </c>
    </row>
    <row r="323" spans="10:11">
      <c r="J323" s="48" t="s">
        <v>810</v>
      </c>
      <c r="K323" s="48" t="s">
        <v>811</v>
      </c>
    </row>
    <row r="324" spans="10:11">
      <c r="J324" s="49" t="s">
        <v>812</v>
      </c>
      <c r="K324" s="49" t="s">
        <v>813</v>
      </c>
    </row>
    <row r="325" spans="10:11">
      <c r="J325" s="48" t="s">
        <v>814</v>
      </c>
      <c r="K325" s="48" t="s">
        <v>815</v>
      </c>
    </row>
    <row r="326" spans="10:11">
      <c r="J326" s="49" t="s">
        <v>816</v>
      </c>
      <c r="K326" s="49" t="s">
        <v>817</v>
      </c>
    </row>
    <row r="327" spans="10:11">
      <c r="J327" s="48" t="s">
        <v>818</v>
      </c>
      <c r="K327" s="48" t="s">
        <v>819</v>
      </c>
    </row>
    <row r="328" spans="10:11">
      <c r="J328" s="49" t="s">
        <v>820</v>
      </c>
      <c r="K328" s="49" t="s">
        <v>821</v>
      </c>
    </row>
    <row r="329" spans="10:11">
      <c r="J329" s="48" t="s">
        <v>822</v>
      </c>
      <c r="K329" s="48" t="s">
        <v>823</v>
      </c>
    </row>
    <row r="330" spans="10:11">
      <c r="J330" s="49" t="s">
        <v>824</v>
      </c>
      <c r="K330" s="49" t="s">
        <v>825</v>
      </c>
    </row>
    <row r="331" spans="10:11">
      <c r="J331" s="48" t="s">
        <v>826</v>
      </c>
      <c r="K331" s="48" t="s">
        <v>827</v>
      </c>
    </row>
    <row r="332" spans="10:11">
      <c r="J332" s="49" t="s">
        <v>828</v>
      </c>
      <c r="K332" s="49" t="s">
        <v>829</v>
      </c>
    </row>
    <row r="333" spans="10:11">
      <c r="J333" s="48" t="s">
        <v>830</v>
      </c>
      <c r="K333" s="48" t="s">
        <v>831</v>
      </c>
    </row>
    <row r="334" spans="10:11">
      <c r="J334" s="49" t="s">
        <v>832</v>
      </c>
      <c r="K334" s="49" t="s">
        <v>833</v>
      </c>
    </row>
    <row r="335" spans="10:11">
      <c r="J335" s="48" t="s">
        <v>834</v>
      </c>
      <c r="K335" s="48" t="s">
        <v>835</v>
      </c>
    </row>
    <row r="336" spans="10:11">
      <c r="J336" s="49" t="s">
        <v>836</v>
      </c>
      <c r="K336" s="49" t="s">
        <v>837</v>
      </c>
    </row>
    <row r="337" spans="10:11">
      <c r="J337" s="48" t="s">
        <v>838</v>
      </c>
      <c r="K337" s="48" t="s">
        <v>839</v>
      </c>
    </row>
    <row r="338" spans="10:11">
      <c r="J338" s="49" t="s">
        <v>840</v>
      </c>
      <c r="K338" s="49" t="s">
        <v>841</v>
      </c>
    </row>
    <row r="339" spans="10:11">
      <c r="J339" s="48" t="s">
        <v>842</v>
      </c>
      <c r="K339" s="48" t="s">
        <v>843</v>
      </c>
    </row>
    <row r="340" spans="10:11">
      <c r="J340" s="49" t="s">
        <v>844</v>
      </c>
      <c r="K340" s="49" t="s">
        <v>845</v>
      </c>
    </row>
    <row r="341" spans="10:11">
      <c r="J341" s="48" t="s">
        <v>846</v>
      </c>
      <c r="K341" s="48" t="s">
        <v>847</v>
      </c>
    </row>
    <row r="342" spans="10:11">
      <c r="J342" s="49" t="s">
        <v>848</v>
      </c>
      <c r="K342" s="49" t="s">
        <v>849</v>
      </c>
    </row>
    <row r="343" spans="10:11">
      <c r="J343" s="48" t="s">
        <v>850</v>
      </c>
      <c r="K343" s="48" t="s">
        <v>851</v>
      </c>
    </row>
    <row r="344" spans="10:11">
      <c r="J344" s="49" t="s">
        <v>852</v>
      </c>
      <c r="K344" s="49" t="s">
        <v>853</v>
      </c>
    </row>
    <row r="345" spans="10:11">
      <c r="J345" s="48" t="s">
        <v>854</v>
      </c>
      <c r="K345" s="48" t="s">
        <v>855</v>
      </c>
    </row>
    <row r="346" spans="10:11">
      <c r="J346" s="49" t="s">
        <v>856</v>
      </c>
      <c r="K346" s="49" t="s">
        <v>857</v>
      </c>
    </row>
    <row r="347" spans="10:11">
      <c r="J347" s="48" t="s">
        <v>858</v>
      </c>
      <c r="K347" s="48" t="s">
        <v>859</v>
      </c>
    </row>
    <row r="348" spans="10:11">
      <c r="J348" s="49" t="s">
        <v>860</v>
      </c>
      <c r="K348" s="49" t="s">
        <v>861</v>
      </c>
    </row>
    <row r="349" spans="10:11">
      <c r="J349" s="48" t="s">
        <v>862</v>
      </c>
      <c r="K349" s="48" t="s">
        <v>863</v>
      </c>
    </row>
    <row r="350" spans="10:11">
      <c r="J350" s="49" t="s">
        <v>864</v>
      </c>
      <c r="K350" s="49" t="s">
        <v>865</v>
      </c>
    </row>
    <row r="351" spans="10:11">
      <c r="J351" s="48" t="s">
        <v>866</v>
      </c>
      <c r="K351" s="48" t="s">
        <v>867</v>
      </c>
    </row>
    <row r="352" spans="10:11">
      <c r="J352" s="49" t="s">
        <v>868</v>
      </c>
      <c r="K352" s="49" t="s">
        <v>869</v>
      </c>
    </row>
    <row r="353" spans="10:11">
      <c r="J353" s="48" t="s">
        <v>870</v>
      </c>
      <c r="K353" s="48" t="s">
        <v>871</v>
      </c>
    </row>
    <row r="354" spans="10:11">
      <c r="J354" s="49" t="s">
        <v>872</v>
      </c>
      <c r="K354" s="49" t="s">
        <v>873</v>
      </c>
    </row>
    <row r="355" spans="10:11">
      <c r="J355" s="48" t="s">
        <v>874</v>
      </c>
      <c r="K355" s="48" t="s">
        <v>875</v>
      </c>
    </row>
    <row r="356" spans="10:11">
      <c r="J356" s="49" t="s">
        <v>876</v>
      </c>
      <c r="K356" s="49" t="s">
        <v>877</v>
      </c>
    </row>
    <row r="357" spans="10:11">
      <c r="J357" s="48" t="s">
        <v>878</v>
      </c>
      <c r="K357" s="48" t="s">
        <v>879</v>
      </c>
    </row>
    <row r="358" spans="10:11">
      <c r="J358" s="49" t="s">
        <v>880</v>
      </c>
      <c r="K358" s="49" t="s">
        <v>881</v>
      </c>
    </row>
    <row r="359" spans="10:11">
      <c r="J359" s="48" t="s">
        <v>882</v>
      </c>
      <c r="K359" s="48" t="s">
        <v>883</v>
      </c>
    </row>
    <row r="360" spans="10:11">
      <c r="J360" s="49" t="s">
        <v>884</v>
      </c>
      <c r="K360" s="49" t="s">
        <v>885</v>
      </c>
    </row>
    <row r="361" spans="10:11">
      <c r="J361" s="48" t="s">
        <v>886</v>
      </c>
      <c r="K361" s="48" t="s">
        <v>887</v>
      </c>
    </row>
    <row r="362" spans="10:11">
      <c r="J362" s="49" t="s">
        <v>888</v>
      </c>
      <c r="K362" s="49" t="s">
        <v>889</v>
      </c>
    </row>
    <row r="363" spans="10:11">
      <c r="J363" s="48" t="s">
        <v>890</v>
      </c>
      <c r="K363" s="48" t="s">
        <v>891</v>
      </c>
    </row>
    <row r="364" spans="10:11">
      <c r="J364" s="49" t="s">
        <v>892</v>
      </c>
      <c r="K364" s="49" t="s">
        <v>893</v>
      </c>
    </row>
    <row r="365" spans="10:11">
      <c r="J365" s="48" t="s">
        <v>894</v>
      </c>
      <c r="K365" s="48" t="s">
        <v>895</v>
      </c>
    </row>
    <row r="366" spans="10:11">
      <c r="J366" s="49" t="s">
        <v>896</v>
      </c>
      <c r="K366" s="49" t="s">
        <v>897</v>
      </c>
    </row>
    <row r="367" spans="10:11">
      <c r="J367" s="48" t="s">
        <v>898</v>
      </c>
      <c r="K367" s="48" t="s">
        <v>899</v>
      </c>
    </row>
    <row r="368" spans="10:11">
      <c r="J368" s="49" t="s">
        <v>900</v>
      </c>
      <c r="K368" s="49" t="s">
        <v>901</v>
      </c>
    </row>
    <row r="369" spans="10:11">
      <c r="J369" s="48" t="s">
        <v>902</v>
      </c>
      <c r="K369" s="48" t="s">
        <v>903</v>
      </c>
    </row>
    <row r="370" spans="10:11">
      <c r="J370" s="49" t="s">
        <v>904</v>
      </c>
      <c r="K370" s="49" t="s">
        <v>905</v>
      </c>
    </row>
    <row r="371" spans="10:11">
      <c r="J371" s="48" t="s">
        <v>906</v>
      </c>
      <c r="K371" s="48" t="s">
        <v>907</v>
      </c>
    </row>
    <row r="372" spans="10:11">
      <c r="J372" s="49" t="s">
        <v>908</v>
      </c>
      <c r="K372" s="49" t="s">
        <v>909</v>
      </c>
    </row>
    <row r="373" spans="10:11">
      <c r="J373" s="48" t="s">
        <v>910</v>
      </c>
      <c r="K373" s="48" t="s">
        <v>911</v>
      </c>
    </row>
    <row r="374" spans="10:11">
      <c r="J374" s="49" t="s">
        <v>912</v>
      </c>
      <c r="K374" s="49" t="s">
        <v>913</v>
      </c>
    </row>
    <row r="375" spans="10:11">
      <c r="J375" s="48" t="s">
        <v>914</v>
      </c>
      <c r="K375" s="48" t="s">
        <v>915</v>
      </c>
    </row>
    <row r="376" spans="10:11">
      <c r="J376" s="49" t="s">
        <v>916</v>
      </c>
      <c r="K376" s="49" t="s">
        <v>917</v>
      </c>
    </row>
    <row r="377" spans="10:11">
      <c r="J377" s="48" t="s">
        <v>918</v>
      </c>
      <c r="K377" s="48" t="s">
        <v>919</v>
      </c>
    </row>
    <row r="378" spans="10:11">
      <c r="J378" s="49" t="s">
        <v>920</v>
      </c>
      <c r="K378" s="49" t="s">
        <v>921</v>
      </c>
    </row>
    <row r="379" spans="10:11">
      <c r="J379" s="48" t="s">
        <v>922</v>
      </c>
      <c r="K379" s="48" t="s">
        <v>923</v>
      </c>
    </row>
    <row r="380" spans="10:11">
      <c r="J380" s="49" t="s">
        <v>924</v>
      </c>
      <c r="K380" s="49" t="s">
        <v>925</v>
      </c>
    </row>
    <row r="381" spans="10:11">
      <c r="J381" s="48" t="s">
        <v>926</v>
      </c>
      <c r="K381" s="48" t="s">
        <v>927</v>
      </c>
    </row>
    <row r="382" spans="10:11">
      <c r="J382" s="49" t="s">
        <v>928</v>
      </c>
      <c r="K382" s="49" t="s">
        <v>929</v>
      </c>
    </row>
    <row r="383" spans="10:11">
      <c r="J383" s="48" t="s">
        <v>930</v>
      </c>
      <c r="K383" s="48" t="s">
        <v>931</v>
      </c>
    </row>
    <row r="384" spans="10:11">
      <c r="J384" s="49" t="s">
        <v>932</v>
      </c>
      <c r="K384" s="49" t="s">
        <v>933</v>
      </c>
    </row>
    <row r="385" spans="10:11">
      <c r="J385" s="48" t="s">
        <v>934</v>
      </c>
      <c r="K385" s="48" t="s">
        <v>935</v>
      </c>
    </row>
    <row r="386" spans="10:11">
      <c r="J386" s="49" t="s">
        <v>936</v>
      </c>
      <c r="K386" s="49" t="s">
        <v>937</v>
      </c>
    </row>
    <row r="387" spans="10:11">
      <c r="J387" s="48" t="s">
        <v>938</v>
      </c>
      <c r="K387" s="48" t="s">
        <v>939</v>
      </c>
    </row>
    <row r="388" spans="10:11">
      <c r="J388" s="49" t="s">
        <v>940</v>
      </c>
      <c r="K388" s="49" t="s">
        <v>941</v>
      </c>
    </row>
    <row r="389" spans="10:11">
      <c r="J389" s="48" t="s">
        <v>942</v>
      </c>
      <c r="K389" s="48" t="s">
        <v>943</v>
      </c>
    </row>
    <row r="390" spans="10:11">
      <c r="J390" s="49" t="s">
        <v>944</v>
      </c>
      <c r="K390" s="49" t="s">
        <v>945</v>
      </c>
    </row>
    <row r="391" spans="10:11">
      <c r="J391" s="48" t="s">
        <v>946</v>
      </c>
      <c r="K391" s="48" t="s">
        <v>947</v>
      </c>
    </row>
    <row r="392" spans="10:11">
      <c r="J392" s="49" t="s">
        <v>948</v>
      </c>
      <c r="K392" s="49" t="s">
        <v>949</v>
      </c>
    </row>
    <row r="393" spans="10:11">
      <c r="J393" s="48" t="s">
        <v>950</v>
      </c>
      <c r="K393" s="48" t="s">
        <v>951</v>
      </c>
    </row>
    <row r="394" spans="10:11">
      <c r="J394" s="49" t="s">
        <v>952</v>
      </c>
      <c r="K394" s="49" t="s">
        <v>953</v>
      </c>
    </row>
    <row r="395" spans="10:11">
      <c r="J395" s="48" t="s">
        <v>954</v>
      </c>
      <c r="K395" s="48" t="s">
        <v>955</v>
      </c>
    </row>
    <row r="396" spans="10:11">
      <c r="J396" s="49" t="s">
        <v>956</v>
      </c>
      <c r="K396" s="49" t="s">
        <v>957</v>
      </c>
    </row>
    <row r="397" spans="10:11">
      <c r="J397" s="48" t="s">
        <v>958</v>
      </c>
      <c r="K397" s="48" t="s">
        <v>959</v>
      </c>
    </row>
    <row r="398" spans="10:11">
      <c r="J398" s="49" t="s">
        <v>960</v>
      </c>
      <c r="K398" s="49" t="s">
        <v>961</v>
      </c>
    </row>
    <row r="399" spans="10:11">
      <c r="J399" s="48" t="s">
        <v>962</v>
      </c>
      <c r="K399" s="48" t="s">
        <v>963</v>
      </c>
    </row>
    <row r="400" spans="10:11">
      <c r="J400" s="49" t="s">
        <v>964</v>
      </c>
      <c r="K400" s="49" t="s">
        <v>965</v>
      </c>
    </row>
    <row r="401" spans="10:11">
      <c r="J401" s="48" t="s">
        <v>966</v>
      </c>
      <c r="K401" s="48" t="s">
        <v>967</v>
      </c>
    </row>
    <row r="402" spans="10:11">
      <c r="J402" s="49" t="s">
        <v>968</v>
      </c>
      <c r="K402" s="49" t="s">
        <v>969</v>
      </c>
    </row>
    <row r="403" spans="10:11">
      <c r="J403" s="48" t="s">
        <v>970</v>
      </c>
      <c r="K403" s="48" t="s">
        <v>971</v>
      </c>
    </row>
    <row r="404" spans="10:11">
      <c r="J404" s="49" t="s">
        <v>972</v>
      </c>
      <c r="K404" s="49" t="s">
        <v>973</v>
      </c>
    </row>
    <row r="405" spans="10:11">
      <c r="J405" s="48" t="s">
        <v>974</v>
      </c>
      <c r="K405" s="48" t="s">
        <v>975</v>
      </c>
    </row>
    <row r="406" spans="10:11">
      <c r="J406" s="49" t="s">
        <v>976</v>
      </c>
      <c r="K406" s="49" t="s">
        <v>977</v>
      </c>
    </row>
    <row r="407" spans="10:11">
      <c r="J407" s="48" t="s">
        <v>978</v>
      </c>
      <c r="K407" s="48" t="s">
        <v>979</v>
      </c>
    </row>
    <row r="408" spans="10:11">
      <c r="J408" s="49" t="s">
        <v>980</v>
      </c>
      <c r="K408" s="49" t="s">
        <v>981</v>
      </c>
    </row>
    <row r="409" spans="10:11">
      <c r="J409" s="48" t="s">
        <v>982</v>
      </c>
      <c r="K409" s="48" t="s">
        <v>983</v>
      </c>
    </row>
    <row r="410" spans="10:11">
      <c r="J410" s="49" t="s">
        <v>984</v>
      </c>
      <c r="K410" s="49" t="s">
        <v>985</v>
      </c>
    </row>
    <row r="411" spans="10:11">
      <c r="J411" s="48" t="s">
        <v>986</v>
      </c>
      <c r="K411" s="48" t="s">
        <v>987</v>
      </c>
    </row>
    <row r="412" spans="10:11">
      <c r="J412" s="49" t="s">
        <v>988</v>
      </c>
      <c r="K412" s="49" t="s">
        <v>987</v>
      </c>
    </row>
    <row r="413" spans="10:11">
      <c r="J413" s="48" t="s">
        <v>989</v>
      </c>
      <c r="K413" s="48" t="s">
        <v>990</v>
      </c>
    </row>
    <row r="414" spans="10:11">
      <c r="J414" s="49" t="s">
        <v>991</v>
      </c>
      <c r="K414" s="49" t="s">
        <v>992</v>
      </c>
    </row>
    <row r="415" spans="10:11">
      <c r="J415" s="48" t="s">
        <v>993</v>
      </c>
      <c r="K415" s="48" t="s">
        <v>994</v>
      </c>
    </row>
    <row r="416" spans="10:11">
      <c r="J416" s="49" t="s">
        <v>995</v>
      </c>
      <c r="K416" s="49" t="s">
        <v>996</v>
      </c>
    </row>
    <row r="417" spans="10:11">
      <c r="J417" s="48" t="s">
        <v>997</v>
      </c>
      <c r="K417" s="48" t="s">
        <v>998</v>
      </c>
    </row>
    <row r="418" spans="10:11">
      <c r="J418" s="49" t="s">
        <v>999</v>
      </c>
      <c r="K418" s="49" t="s">
        <v>1000</v>
      </c>
    </row>
    <row r="419" spans="10:11">
      <c r="J419" s="48" t="s">
        <v>1001</v>
      </c>
      <c r="K419" s="48" t="s">
        <v>1002</v>
      </c>
    </row>
    <row r="420" spans="10:11">
      <c r="J420" s="49" t="s">
        <v>1003</v>
      </c>
      <c r="K420" s="49" t="s">
        <v>1004</v>
      </c>
    </row>
    <row r="421" spans="10:11">
      <c r="J421" s="48" t="s">
        <v>1005</v>
      </c>
      <c r="K421" s="48" t="s">
        <v>1006</v>
      </c>
    </row>
    <row r="422" spans="10:11">
      <c r="J422" s="49" t="s">
        <v>1007</v>
      </c>
      <c r="K422" s="49" t="s">
        <v>1008</v>
      </c>
    </row>
    <row r="423" spans="10:11">
      <c r="J423" s="48" t="s">
        <v>1009</v>
      </c>
      <c r="K423" s="48" t="s">
        <v>1010</v>
      </c>
    </row>
    <row r="424" spans="10:11">
      <c r="J424" s="49" t="s">
        <v>1011</v>
      </c>
      <c r="K424" s="49" t="s">
        <v>1012</v>
      </c>
    </row>
    <row r="425" spans="10:11">
      <c r="J425" s="48" t="s">
        <v>1013</v>
      </c>
      <c r="K425" s="48" t="s">
        <v>1014</v>
      </c>
    </row>
    <row r="426" spans="10:11">
      <c r="J426" s="49" t="s">
        <v>1015</v>
      </c>
      <c r="K426" s="49" t="s">
        <v>1016</v>
      </c>
    </row>
    <row r="427" spans="10:11">
      <c r="J427" s="48" t="s">
        <v>1017</v>
      </c>
      <c r="K427" s="48" t="s">
        <v>1018</v>
      </c>
    </row>
    <row r="428" spans="10:11">
      <c r="J428" s="49" t="s">
        <v>1019</v>
      </c>
      <c r="K428" s="49" t="s">
        <v>1020</v>
      </c>
    </row>
    <row r="429" spans="10:11">
      <c r="J429" s="48" t="s">
        <v>1021</v>
      </c>
      <c r="K429" s="48" t="s">
        <v>1022</v>
      </c>
    </row>
    <row r="430" spans="10:11">
      <c r="J430" s="49" t="s">
        <v>1023</v>
      </c>
      <c r="K430" s="49" t="s">
        <v>1024</v>
      </c>
    </row>
    <row r="431" spans="10:11">
      <c r="J431" s="48" t="s">
        <v>1025</v>
      </c>
      <c r="K431" s="48" t="s">
        <v>1026</v>
      </c>
    </row>
    <row r="432" spans="10:11">
      <c r="J432" s="49" t="s">
        <v>1027</v>
      </c>
      <c r="K432" s="49" t="s">
        <v>1028</v>
      </c>
    </row>
    <row r="433" spans="10:11">
      <c r="J433" s="48" t="s">
        <v>1029</v>
      </c>
      <c r="K433" s="48" t="s">
        <v>1030</v>
      </c>
    </row>
    <row r="434" spans="10:11">
      <c r="J434" s="49" t="s">
        <v>1031</v>
      </c>
      <c r="K434" s="49" t="s">
        <v>1032</v>
      </c>
    </row>
    <row r="435" spans="10:11">
      <c r="J435" s="48" t="s">
        <v>1033</v>
      </c>
      <c r="K435" s="48" t="s">
        <v>1034</v>
      </c>
    </row>
    <row r="436" spans="10:11">
      <c r="J436" s="49" t="s">
        <v>1035</v>
      </c>
      <c r="K436" s="49" t="s">
        <v>1036</v>
      </c>
    </row>
    <row r="437" spans="10:11">
      <c r="J437" s="48" t="s">
        <v>1037</v>
      </c>
      <c r="K437" s="48" t="s">
        <v>1038</v>
      </c>
    </row>
    <row r="438" spans="10:11">
      <c r="J438" s="49" t="s">
        <v>1039</v>
      </c>
      <c r="K438" s="49" t="s">
        <v>1040</v>
      </c>
    </row>
    <row r="439" spans="10:11">
      <c r="J439" s="48" t="s">
        <v>1041</v>
      </c>
      <c r="K439" s="48" t="s">
        <v>1042</v>
      </c>
    </row>
    <row r="440" spans="10:11">
      <c r="J440" s="49" t="s">
        <v>1043</v>
      </c>
      <c r="K440" s="49" t="s">
        <v>1044</v>
      </c>
    </row>
    <row r="441" spans="10:11">
      <c r="J441" s="48" t="s">
        <v>1045</v>
      </c>
      <c r="K441" s="48" t="s">
        <v>1046</v>
      </c>
    </row>
    <row r="442" spans="10:11">
      <c r="J442" s="49" t="s">
        <v>1047</v>
      </c>
      <c r="K442" s="49" t="s">
        <v>1048</v>
      </c>
    </row>
    <row r="443" spans="10:11">
      <c r="J443" s="48" t="s">
        <v>1049</v>
      </c>
      <c r="K443" s="48" t="s">
        <v>1050</v>
      </c>
    </row>
    <row r="444" spans="10:11">
      <c r="J444" s="49" t="s">
        <v>1051</v>
      </c>
      <c r="K444" s="49" t="s">
        <v>1052</v>
      </c>
    </row>
    <row r="445" spans="10:11">
      <c r="J445" s="48" t="s">
        <v>1053</v>
      </c>
      <c r="K445" s="48" t="s">
        <v>1054</v>
      </c>
    </row>
    <row r="446" spans="10:11">
      <c r="J446" s="49" t="s">
        <v>1055</v>
      </c>
      <c r="K446" s="49" t="s">
        <v>1056</v>
      </c>
    </row>
    <row r="447" spans="10:11">
      <c r="J447" s="48" t="s">
        <v>1057</v>
      </c>
      <c r="K447" s="48" t="s">
        <v>1058</v>
      </c>
    </row>
    <row r="448" spans="10:11">
      <c r="J448" s="49" t="s">
        <v>1059</v>
      </c>
      <c r="K448" s="49" t="s">
        <v>1060</v>
      </c>
    </row>
    <row r="449" spans="10:11">
      <c r="J449" s="48" t="s">
        <v>1061</v>
      </c>
      <c r="K449" s="48" t="s">
        <v>1062</v>
      </c>
    </row>
    <row r="450" spans="10:11">
      <c r="J450" s="49" t="s">
        <v>1063</v>
      </c>
      <c r="K450" s="49" t="s">
        <v>1064</v>
      </c>
    </row>
    <row r="451" spans="10:11">
      <c r="J451" s="48" t="s">
        <v>1065</v>
      </c>
      <c r="K451" s="48" t="s">
        <v>1066</v>
      </c>
    </row>
    <row r="452" spans="10:11">
      <c r="J452" s="49" t="s">
        <v>1067</v>
      </c>
      <c r="K452" s="49" t="s">
        <v>1068</v>
      </c>
    </row>
    <row r="453" spans="10:11">
      <c r="J453" s="48" t="s">
        <v>1069</v>
      </c>
      <c r="K453" s="48" t="s">
        <v>1070</v>
      </c>
    </row>
    <row r="454" spans="10:11">
      <c r="J454" s="49" t="s">
        <v>1071</v>
      </c>
      <c r="K454" s="49" t="s">
        <v>1072</v>
      </c>
    </row>
    <row r="455" spans="10:11">
      <c r="J455" s="48" t="s">
        <v>1073</v>
      </c>
      <c r="K455" s="48" t="s">
        <v>1074</v>
      </c>
    </row>
    <row r="456" spans="10:11">
      <c r="J456" s="49" t="s">
        <v>1075</v>
      </c>
      <c r="K456" s="49" t="s">
        <v>1076</v>
      </c>
    </row>
    <row r="457" spans="10:11">
      <c r="J457" s="48" t="s">
        <v>1077</v>
      </c>
      <c r="K457" s="48" t="s">
        <v>1078</v>
      </c>
    </row>
    <row r="458" spans="10:11">
      <c r="J458" s="49" t="s">
        <v>1079</v>
      </c>
      <c r="K458" s="49" t="s">
        <v>1080</v>
      </c>
    </row>
    <row r="459" spans="10:11">
      <c r="J459" s="48" t="s">
        <v>1081</v>
      </c>
      <c r="K459" s="48" t="s">
        <v>1082</v>
      </c>
    </row>
    <row r="460" spans="10:11">
      <c r="J460" s="49" t="s">
        <v>1083</v>
      </c>
      <c r="K460" s="49" t="s">
        <v>1084</v>
      </c>
    </row>
    <row r="461" spans="10:11">
      <c r="J461" s="48" t="s">
        <v>1085</v>
      </c>
      <c r="K461" s="48" t="s">
        <v>1086</v>
      </c>
    </row>
    <row r="462" spans="10:11">
      <c r="J462" s="49" t="s">
        <v>1087</v>
      </c>
      <c r="K462" s="49" t="s">
        <v>1088</v>
      </c>
    </row>
    <row r="463" spans="10:11">
      <c r="J463" s="48" t="s">
        <v>1089</v>
      </c>
      <c r="K463" s="48" t="s">
        <v>1090</v>
      </c>
    </row>
    <row r="464" spans="10:11">
      <c r="J464" s="49" t="s">
        <v>1091</v>
      </c>
      <c r="K464" s="49" t="s">
        <v>1092</v>
      </c>
    </row>
    <row r="465" spans="10:11">
      <c r="J465" s="48" t="s">
        <v>1093</v>
      </c>
      <c r="K465" s="48" t="s">
        <v>1094</v>
      </c>
    </row>
    <row r="466" spans="10:11">
      <c r="J466" s="49" t="s">
        <v>1095</v>
      </c>
      <c r="K466" s="49" t="s">
        <v>1096</v>
      </c>
    </row>
    <row r="467" spans="10:11">
      <c r="J467" s="48" t="s">
        <v>1097</v>
      </c>
      <c r="K467" s="48" t="s">
        <v>1098</v>
      </c>
    </row>
    <row r="468" spans="10:11">
      <c r="J468" s="49" t="s">
        <v>1099</v>
      </c>
      <c r="K468" s="49" t="s">
        <v>1100</v>
      </c>
    </row>
    <row r="469" spans="10:11">
      <c r="J469" s="48" t="s">
        <v>1101</v>
      </c>
      <c r="K469" s="48" t="s">
        <v>1102</v>
      </c>
    </row>
    <row r="470" spans="10:11">
      <c r="J470" s="49" t="s">
        <v>1103</v>
      </c>
      <c r="K470" s="49" t="s">
        <v>1104</v>
      </c>
    </row>
    <row r="471" spans="10:11">
      <c r="J471" s="48" t="s">
        <v>1105</v>
      </c>
      <c r="K471" s="48" t="s">
        <v>1106</v>
      </c>
    </row>
    <row r="472" spans="10:11">
      <c r="J472" s="49" t="s">
        <v>1107</v>
      </c>
      <c r="K472" s="49" t="s">
        <v>1108</v>
      </c>
    </row>
    <row r="473" spans="10:11">
      <c r="J473" s="48" t="s">
        <v>1109</v>
      </c>
      <c r="K473" s="48" t="s">
        <v>1110</v>
      </c>
    </row>
    <row r="474" spans="10:11">
      <c r="J474" s="49" t="s">
        <v>1111</v>
      </c>
      <c r="K474" s="49" t="s">
        <v>1112</v>
      </c>
    </row>
    <row r="475" spans="10:11">
      <c r="J475" s="48" t="s">
        <v>1113</v>
      </c>
      <c r="K475" s="48" t="s">
        <v>1114</v>
      </c>
    </row>
    <row r="476" spans="10:11">
      <c r="J476" s="49" t="s">
        <v>1115</v>
      </c>
      <c r="K476" s="49" t="s">
        <v>1116</v>
      </c>
    </row>
    <row r="477" spans="10:11">
      <c r="J477" s="48" t="s">
        <v>1117</v>
      </c>
      <c r="K477" s="48" t="s">
        <v>1118</v>
      </c>
    </row>
    <row r="478" spans="10:11">
      <c r="J478" s="49" t="s">
        <v>1119</v>
      </c>
      <c r="K478" s="49" t="s">
        <v>1120</v>
      </c>
    </row>
    <row r="479" spans="10:11">
      <c r="J479" s="48" t="s">
        <v>1121</v>
      </c>
      <c r="K479" s="48" t="s">
        <v>1122</v>
      </c>
    </row>
    <row r="480" spans="10:11">
      <c r="J480" s="49" t="s">
        <v>1123</v>
      </c>
      <c r="K480" s="49" t="s">
        <v>1124</v>
      </c>
    </row>
    <row r="481" spans="10:11">
      <c r="J481" s="48" t="s">
        <v>1125</v>
      </c>
      <c r="K481" s="48" t="s">
        <v>1126</v>
      </c>
    </row>
    <row r="482" spans="10:11">
      <c r="J482" s="49" t="s">
        <v>1127</v>
      </c>
      <c r="K482" s="49" t="s">
        <v>1128</v>
      </c>
    </row>
    <row r="483" spans="10:11">
      <c r="J483" s="48" t="s">
        <v>1129</v>
      </c>
      <c r="K483" s="48" t="s">
        <v>1130</v>
      </c>
    </row>
    <row r="484" spans="10:11">
      <c r="J484" s="49" t="s">
        <v>1131</v>
      </c>
      <c r="K484" s="49" t="s">
        <v>1132</v>
      </c>
    </row>
    <row r="485" spans="10:11">
      <c r="J485" s="48" t="s">
        <v>1133</v>
      </c>
      <c r="K485" s="48" t="s">
        <v>1134</v>
      </c>
    </row>
    <row r="486" spans="10:11">
      <c r="J486" s="49" t="s">
        <v>1135</v>
      </c>
      <c r="K486" s="49" t="s">
        <v>1136</v>
      </c>
    </row>
    <row r="487" spans="10:11">
      <c r="J487" s="48" t="s">
        <v>1137</v>
      </c>
      <c r="K487" s="48" t="s">
        <v>1138</v>
      </c>
    </row>
    <row r="488" spans="10:11">
      <c r="J488" s="49" t="s">
        <v>1139</v>
      </c>
      <c r="K488" s="49" t="s">
        <v>1140</v>
      </c>
    </row>
    <row r="489" spans="10:11">
      <c r="J489" s="48" t="s">
        <v>1141</v>
      </c>
      <c r="K489" s="48" t="s">
        <v>1142</v>
      </c>
    </row>
    <row r="490" spans="10:11">
      <c r="J490" s="49" t="s">
        <v>1143</v>
      </c>
      <c r="K490" s="49" t="s">
        <v>1144</v>
      </c>
    </row>
    <row r="491" spans="10:11">
      <c r="J491" s="48" t="s">
        <v>1145</v>
      </c>
      <c r="K491" s="48" t="s">
        <v>1146</v>
      </c>
    </row>
    <row r="492" spans="10:11">
      <c r="J492" s="49" t="s">
        <v>1147</v>
      </c>
      <c r="K492" s="49" t="s">
        <v>1148</v>
      </c>
    </row>
    <row r="493" spans="10:11">
      <c r="J493" s="48" t="s">
        <v>1149</v>
      </c>
      <c r="K493" s="48" t="s">
        <v>1150</v>
      </c>
    </row>
    <row r="494" spans="10:11">
      <c r="J494" s="49" t="s">
        <v>1151</v>
      </c>
      <c r="K494" s="49" t="s">
        <v>1152</v>
      </c>
    </row>
    <row r="495" spans="10:11">
      <c r="J495" s="48" t="s">
        <v>1153</v>
      </c>
      <c r="K495" s="48" t="s">
        <v>1154</v>
      </c>
    </row>
    <row r="496" spans="10:11">
      <c r="J496" s="49" t="s">
        <v>1155</v>
      </c>
      <c r="K496" s="49" t="s">
        <v>1156</v>
      </c>
    </row>
    <row r="497" spans="10:11">
      <c r="J497" s="48" t="s">
        <v>1157</v>
      </c>
      <c r="K497" s="48" t="s">
        <v>1158</v>
      </c>
    </row>
    <row r="498" spans="10:11">
      <c r="J498" s="49" t="s">
        <v>1159</v>
      </c>
      <c r="K498" s="49" t="s">
        <v>1160</v>
      </c>
    </row>
    <row r="499" spans="10:11">
      <c r="J499" s="48" t="s">
        <v>1161</v>
      </c>
      <c r="K499" s="48" t="s">
        <v>1162</v>
      </c>
    </row>
    <row r="500" spans="10:11">
      <c r="J500" s="49" t="s">
        <v>1163</v>
      </c>
      <c r="K500" s="49" t="s">
        <v>1164</v>
      </c>
    </row>
    <row r="501" spans="10:11">
      <c r="J501" s="48" t="s">
        <v>1165</v>
      </c>
      <c r="K501" s="48" t="s">
        <v>1166</v>
      </c>
    </row>
    <row r="502" spans="10:11">
      <c r="J502" s="49" t="s">
        <v>1167</v>
      </c>
      <c r="K502" s="49" t="s">
        <v>1168</v>
      </c>
    </row>
    <row r="503" spans="10:11">
      <c r="J503" s="48" t="s">
        <v>1169</v>
      </c>
      <c r="K503" s="48" t="s">
        <v>1170</v>
      </c>
    </row>
    <row r="504" spans="10:11">
      <c r="J504" s="49" t="s">
        <v>1171</v>
      </c>
      <c r="K504" s="49" t="s">
        <v>1172</v>
      </c>
    </row>
    <row r="505" spans="10:11">
      <c r="J505" s="48" t="s">
        <v>1173</v>
      </c>
      <c r="K505" s="48" t="s">
        <v>1174</v>
      </c>
    </row>
    <row r="506" spans="10:11">
      <c r="J506" s="49" t="s">
        <v>1175</v>
      </c>
      <c r="K506" s="49" t="s">
        <v>1176</v>
      </c>
    </row>
    <row r="507" spans="10:11">
      <c r="J507" s="48" t="s">
        <v>1177</v>
      </c>
      <c r="K507" s="48" t="s">
        <v>1178</v>
      </c>
    </row>
    <row r="508" spans="10:11">
      <c r="J508" s="49" t="s">
        <v>1179</v>
      </c>
      <c r="K508" s="49" t="s">
        <v>1180</v>
      </c>
    </row>
    <row r="509" spans="10:11">
      <c r="J509" s="48" t="s">
        <v>1181</v>
      </c>
      <c r="K509" s="48" t="s">
        <v>1182</v>
      </c>
    </row>
    <row r="510" spans="10:11">
      <c r="J510" s="49" t="s">
        <v>1183</v>
      </c>
      <c r="K510" s="49" t="s">
        <v>1184</v>
      </c>
    </row>
    <row r="511" spans="10:11">
      <c r="J511" s="48" t="s">
        <v>1185</v>
      </c>
      <c r="K511" s="48" t="s">
        <v>1186</v>
      </c>
    </row>
    <row r="512" spans="10:11">
      <c r="J512" s="49" t="s">
        <v>1187</v>
      </c>
      <c r="K512" s="49" t="s">
        <v>1188</v>
      </c>
    </row>
    <row r="513" spans="10:11">
      <c r="J513" s="48" t="s">
        <v>1189</v>
      </c>
      <c r="K513" s="48" t="s">
        <v>1190</v>
      </c>
    </row>
    <row r="514" spans="10:11">
      <c r="J514" s="49" t="s">
        <v>1191</v>
      </c>
      <c r="K514" s="49" t="s">
        <v>1192</v>
      </c>
    </row>
    <row r="515" spans="10:11">
      <c r="J515" s="48" t="s">
        <v>1193</v>
      </c>
      <c r="K515" s="48" t="s">
        <v>1194</v>
      </c>
    </row>
    <row r="516" spans="10:11">
      <c r="J516" s="49" t="s">
        <v>1195</v>
      </c>
      <c r="K516" s="49" t="s">
        <v>1196</v>
      </c>
    </row>
    <row r="517" spans="10:11">
      <c r="J517" s="48" t="s">
        <v>1197</v>
      </c>
      <c r="K517" s="48" t="s">
        <v>1198</v>
      </c>
    </row>
    <row r="518" spans="10:11">
      <c r="J518" s="49" t="s">
        <v>1199</v>
      </c>
      <c r="K518" s="49" t="s">
        <v>1200</v>
      </c>
    </row>
    <row r="519" spans="10:11">
      <c r="J519" s="48" t="s">
        <v>1201</v>
      </c>
      <c r="K519" s="48" t="s">
        <v>1202</v>
      </c>
    </row>
    <row r="520" spans="10:11">
      <c r="J520" s="49" t="s">
        <v>1203</v>
      </c>
      <c r="K520" s="49" t="s">
        <v>1204</v>
      </c>
    </row>
    <row r="521" spans="10:11">
      <c r="J521" s="48" t="s">
        <v>1205</v>
      </c>
      <c r="K521" s="48" t="s">
        <v>1206</v>
      </c>
    </row>
    <row r="522" spans="10:11">
      <c r="J522" s="49" t="s">
        <v>1207</v>
      </c>
      <c r="K522" s="49" t="s">
        <v>1208</v>
      </c>
    </row>
    <row r="523" spans="10:11">
      <c r="J523" s="48" t="s">
        <v>1209</v>
      </c>
      <c r="K523" s="48" t="s">
        <v>1210</v>
      </c>
    </row>
    <row r="524" spans="10:11">
      <c r="J524" s="49" t="s">
        <v>1211</v>
      </c>
      <c r="K524" s="49" t="s">
        <v>1212</v>
      </c>
    </row>
    <row r="525" spans="10:11">
      <c r="J525" s="48" t="s">
        <v>1213</v>
      </c>
      <c r="K525" s="48" t="s">
        <v>1214</v>
      </c>
    </row>
    <row r="526" spans="10:11">
      <c r="J526" s="49" t="s">
        <v>1215</v>
      </c>
      <c r="K526" s="49" t="s">
        <v>1216</v>
      </c>
    </row>
    <row r="527" spans="10:11">
      <c r="J527" s="48" t="s">
        <v>1217</v>
      </c>
      <c r="K527" s="48" t="s">
        <v>1218</v>
      </c>
    </row>
    <row r="528" spans="10:11">
      <c r="J528" s="49" t="s">
        <v>1219</v>
      </c>
      <c r="K528" s="49" t="s">
        <v>1220</v>
      </c>
    </row>
    <row r="529" spans="10:11">
      <c r="J529" s="48" t="s">
        <v>1221</v>
      </c>
      <c r="K529" s="48" t="s">
        <v>1222</v>
      </c>
    </row>
    <row r="530" spans="10:11">
      <c r="J530" s="49" t="s">
        <v>1223</v>
      </c>
      <c r="K530" s="49" t="s">
        <v>1224</v>
      </c>
    </row>
    <row r="531" spans="10:11">
      <c r="J531" s="48" t="s">
        <v>1225</v>
      </c>
      <c r="K531" s="48" t="s">
        <v>1226</v>
      </c>
    </row>
    <row r="532" spans="10:11">
      <c r="J532" s="49" t="s">
        <v>1227</v>
      </c>
      <c r="K532" s="49" t="s">
        <v>1228</v>
      </c>
    </row>
    <row r="533" spans="10:11">
      <c r="J533" s="48" t="s">
        <v>1229</v>
      </c>
      <c r="K533" s="48" t="s">
        <v>1230</v>
      </c>
    </row>
    <row r="534" spans="10:11">
      <c r="J534" s="49" t="s">
        <v>1231</v>
      </c>
      <c r="K534" s="49" t="s">
        <v>1232</v>
      </c>
    </row>
    <row r="535" spans="10:11">
      <c r="J535" s="48" t="s">
        <v>1233</v>
      </c>
      <c r="K535" s="48" t="s">
        <v>1234</v>
      </c>
    </row>
    <row r="536" spans="10:11">
      <c r="J536" s="49" t="s">
        <v>1235</v>
      </c>
      <c r="K536" s="49" t="s">
        <v>1236</v>
      </c>
    </row>
    <row r="537" spans="10:11">
      <c r="J537" s="48" t="s">
        <v>1237</v>
      </c>
      <c r="K537" s="48" t="s">
        <v>1238</v>
      </c>
    </row>
    <row r="538" spans="10:11">
      <c r="J538" s="49" t="s">
        <v>1239</v>
      </c>
      <c r="K538" s="49" t="s">
        <v>1240</v>
      </c>
    </row>
    <row r="539" spans="10:11">
      <c r="J539" s="48" t="s">
        <v>1241</v>
      </c>
      <c r="K539" s="48" t="s">
        <v>1242</v>
      </c>
    </row>
    <row r="540" spans="10:11">
      <c r="J540" s="49" t="s">
        <v>1243</v>
      </c>
      <c r="K540" s="49" t="s">
        <v>1244</v>
      </c>
    </row>
    <row r="541" spans="10:11">
      <c r="J541" s="48" t="s">
        <v>1245</v>
      </c>
      <c r="K541" s="48" t="s">
        <v>1246</v>
      </c>
    </row>
    <row r="542" spans="10:11">
      <c r="J542" s="49" t="s">
        <v>1247</v>
      </c>
      <c r="K542" s="49" t="s">
        <v>1248</v>
      </c>
    </row>
    <row r="543" spans="10:11">
      <c r="J543" s="48" t="s">
        <v>1249</v>
      </c>
      <c r="K543" s="48" t="s">
        <v>1250</v>
      </c>
    </row>
    <row r="544" spans="10:11">
      <c r="J544" s="49" t="s">
        <v>1251</v>
      </c>
      <c r="K544" s="49" t="s">
        <v>1252</v>
      </c>
    </row>
    <row r="545" spans="10:11">
      <c r="J545" s="48" t="s">
        <v>1253</v>
      </c>
      <c r="K545" s="48" t="s">
        <v>1254</v>
      </c>
    </row>
    <row r="546" spans="10:11">
      <c r="J546" s="49" t="s">
        <v>1255</v>
      </c>
      <c r="K546" s="49" t="s">
        <v>1256</v>
      </c>
    </row>
    <row r="547" spans="10:11">
      <c r="J547" s="48" t="s">
        <v>1257</v>
      </c>
      <c r="K547" s="48" t="s">
        <v>1258</v>
      </c>
    </row>
    <row r="548" spans="10:11">
      <c r="J548" s="49" t="s">
        <v>1259</v>
      </c>
      <c r="K548" s="49" t="s">
        <v>1260</v>
      </c>
    </row>
    <row r="549" spans="10:11">
      <c r="J549" s="48" t="s">
        <v>1261</v>
      </c>
      <c r="K549" s="48" t="s">
        <v>1262</v>
      </c>
    </row>
    <row r="550" spans="10:11">
      <c r="J550" s="49" t="s">
        <v>1263</v>
      </c>
      <c r="K550" s="49" t="s">
        <v>1264</v>
      </c>
    </row>
    <row r="551" spans="10:11">
      <c r="J551" s="48" t="s">
        <v>1265</v>
      </c>
      <c r="K551" s="48" t="s">
        <v>1266</v>
      </c>
    </row>
    <row r="552" spans="10:11">
      <c r="J552" s="49" t="s">
        <v>1267</v>
      </c>
      <c r="K552" s="49" t="s">
        <v>1268</v>
      </c>
    </row>
    <row r="553" spans="10:11">
      <c r="J553" s="48" t="s">
        <v>1269</v>
      </c>
      <c r="K553" s="48" t="s">
        <v>1270</v>
      </c>
    </row>
    <row r="554" spans="10:11">
      <c r="J554" s="49" t="s">
        <v>1271</v>
      </c>
      <c r="K554" s="49" t="s">
        <v>1272</v>
      </c>
    </row>
    <row r="555" spans="10:11">
      <c r="J555" s="48" t="s">
        <v>1273</v>
      </c>
      <c r="K555" s="48" t="s">
        <v>1274</v>
      </c>
    </row>
    <row r="556" spans="10:11">
      <c r="J556" s="49" t="s">
        <v>1275</v>
      </c>
      <c r="K556" s="49" t="s">
        <v>1276</v>
      </c>
    </row>
    <row r="557" spans="10:11">
      <c r="J557" s="48" t="s">
        <v>1277</v>
      </c>
      <c r="K557" s="48" t="s">
        <v>1278</v>
      </c>
    </row>
    <row r="558" spans="10:11">
      <c r="J558" s="49" t="s">
        <v>1279</v>
      </c>
      <c r="K558" s="49" t="s">
        <v>1280</v>
      </c>
    </row>
    <row r="559" spans="10:11">
      <c r="J559" s="48" t="s">
        <v>1281</v>
      </c>
      <c r="K559" s="48" t="s">
        <v>1282</v>
      </c>
    </row>
    <row r="560" spans="10:11">
      <c r="J560" s="49" t="s">
        <v>1283</v>
      </c>
      <c r="K560" s="49" t="s">
        <v>1284</v>
      </c>
    </row>
    <row r="561" spans="10:11">
      <c r="J561" s="48" t="s">
        <v>1285</v>
      </c>
      <c r="K561" s="48" t="s">
        <v>1286</v>
      </c>
    </row>
    <row r="562" spans="10:11">
      <c r="J562" s="49" t="s">
        <v>1287</v>
      </c>
      <c r="K562" s="49" t="s">
        <v>1288</v>
      </c>
    </row>
    <row r="563" spans="10:11">
      <c r="J563" s="48" t="s">
        <v>1289</v>
      </c>
      <c r="K563" s="48" t="s">
        <v>1290</v>
      </c>
    </row>
    <row r="564" spans="10:11">
      <c r="J564" s="49" t="s">
        <v>1291</v>
      </c>
      <c r="K564" s="49" t="s">
        <v>1292</v>
      </c>
    </row>
    <row r="565" spans="10:11">
      <c r="J565" s="48" t="s">
        <v>1293</v>
      </c>
      <c r="K565" s="48" t="s">
        <v>1294</v>
      </c>
    </row>
    <row r="566" spans="10:11">
      <c r="J566" s="49" t="s">
        <v>1295</v>
      </c>
      <c r="K566" s="49" t="s">
        <v>1296</v>
      </c>
    </row>
    <row r="567" spans="10:11">
      <c r="J567" s="48" t="s">
        <v>1297</v>
      </c>
      <c r="K567" s="48" t="s">
        <v>1298</v>
      </c>
    </row>
    <row r="568" spans="10:11">
      <c r="J568" s="49" t="s">
        <v>1299</v>
      </c>
      <c r="K568" s="49" t="s">
        <v>1300</v>
      </c>
    </row>
    <row r="569" spans="10:11">
      <c r="J569" s="48" t="s">
        <v>1301</v>
      </c>
      <c r="K569" s="48" t="s">
        <v>1302</v>
      </c>
    </row>
    <row r="570" spans="10:11">
      <c r="J570" s="49" t="s">
        <v>1303</v>
      </c>
      <c r="K570" s="49" t="s">
        <v>1304</v>
      </c>
    </row>
    <row r="571" spans="10:11">
      <c r="J571" s="48" t="s">
        <v>1305</v>
      </c>
      <c r="K571" s="48" t="s">
        <v>1306</v>
      </c>
    </row>
    <row r="572" spans="10:11">
      <c r="J572" s="49" t="s">
        <v>1307</v>
      </c>
      <c r="K572" s="49" t="s">
        <v>1308</v>
      </c>
    </row>
    <row r="573" spans="10:11">
      <c r="J573" s="48" t="s">
        <v>1309</v>
      </c>
      <c r="K573" s="48" t="s">
        <v>1310</v>
      </c>
    </row>
    <row r="574" spans="10:11">
      <c r="J574" s="49" t="s">
        <v>1311</v>
      </c>
      <c r="K574" s="49" t="s">
        <v>1312</v>
      </c>
    </row>
    <row r="575" spans="10:11">
      <c r="J575" s="48" t="s">
        <v>1313</v>
      </c>
      <c r="K575" s="48" t="s">
        <v>1314</v>
      </c>
    </row>
    <row r="576" spans="10:11">
      <c r="J576" s="49" t="s">
        <v>1315</v>
      </c>
      <c r="K576" s="49" t="s">
        <v>1316</v>
      </c>
    </row>
    <row r="577" spans="10:11">
      <c r="J577" s="48" t="s">
        <v>1317</v>
      </c>
      <c r="K577" s="48" t="s">
        <v>1318</v>
      </c>
    </row>
    <row r="578" spans="10:11">
      <c r="J578" s="49" t="s">
        <v>1319</v>
      </c>
      <c r="K578" s="49" t="s">
        <v>1320</v>
      </c>
    </row>
    <row r="579" spans="10:11">
      <c r="J579" s="48" t="s">
        <v>1321</v>
      </c>
      <c r="K579" s="48" t="s">
        <v>1322</v>
      </c>
    </row>
    <row r="580" spans="10:11">
      <c r="J580" s="49" t="s">
        <v>1323</v>
      </c>
      <c r="K580" s="49" t="s">
        <v>1324</v>
      </c>
    </row>
    <row r="581" spans="10:11">
      <c r="J581" s="48" t="s">
        <v>1325</v>
      </c>
      <c r="K581" s="48" t="s">
        <v>1326</v>
      </c>
    </row>
    <row r="582" spans="10:11">
      <c r="J582" s="49" t="s">
        <v>1327</v>
      </c>
      <c r="K582" s="49" t="s">
        <v>1328</v>
      </c>
    </row>
    <row r="583" spans="10:11">
      <c r="J583" s="48" t="s">
        <v>1329</v>
      </c>
      <c r="K583" s="48" t="s">
        <v>1330</v>
      </c>
    </row>
    <row r="584" spans="10:11">
      <c r="J584" s="49" t="s">
        <v>1331</v>
      </c>
      <c r="K584" s="49" t="s">
        <v>1332</v>
      </c>
    </row>
    <row r="585" spans="10:11">
      <c r="J585" s="48" t="s">
        <v>1333</v>
      </c>
      <c r="K585" s="48" t="s">
        <v>1334</v>
      </c>
    </row>
    <row r="586" spans="10:11">
      <c r="J586" s="49" t="s">
        <v>1335</v>
      </c>
      <c r="K586" s="49" t="s">
        <v>1336</v>
      </c>
    </row>
    <row r="587" spans="10:11">
      <c r="J587" s="48" t="s">
        <v>1337</v>
      </c>
      <c r="K587" s="48" t="s">
        <v>1338</v>
      </c>
    </row>
    <row r="588" spans="10:11">
      <c r="J588" s="49" t="s">
        <v>1339</v>
      </c>
      <c r="K588" s="49" t="s">
        <v>1340</v>
      </c>
    </row>
    <row r="589" spans="10:11">
      <c r="J589" s="48" t="s">
        <v>1341</v>
      </c>
      <c r="K589" s="48" t="s">
        <v>1342</v>
      </c>
    </row>
    <row r="590" spans="10:11">
      <c r="J590" s="49" t="s">
        <v>1343</v>
      </c>
      <c r="K590" s="49" t="s">
        <v>1344</v>
      </c>
    </row>
    <row r="591" spans="10:11">
      <c r="J591" s="48" t="s">
        <v>1345</v>
      </c>
      <c r="K591" s="48" t="s">
        <v>1346</v>
      </c>
    </row>
    <row r="592" spans="10:11">
      <c r="J592" s="49" t="s">
        <v>1347</v>
      </c>
      <c r="K592" s="49" t="s">
        <v>1348</v>
      </c>
    </row>
    <row r="593" spans="10:11">
      <c r="J593" s="48" t="s">
        <v>1349</v>
      </c>
      <c r="K593" s="48" t="s">
        <v>1350</v>
      </c>
    </row>
    <row r="594" spans="10:11">
      <c r="J594" s="49" t="s">
        <v>1351</v>
      </c>
      <c r="K594" s="49" t="s">
        <v>1352</v>
      </c>
    </row>
    <row r="595" spans="10:11">
      <c r="J595" s="48" t="s">
        <v>1353</v>
      </c>
      <c r="K595" s="48" t="s">
        <v>1354</v>
      </c>
    </row>
    <row r="596" spans="10:11">
      <c r="J596" s="49" t="s">
        <v>1355</v>
      </c>
      <c r="K596" s="49" t="s">
        <v>1356</v>
      </c>
    </row>
    <row r="597" spans="10:11">
      <c r="J597" s="48" t="s">
        <v>1357</v>
      </c>
      <c r="K597" s="48" t="s">
        <v>1358</v>
      </c>
    </row>
    <row r="598" spans="10:11">
      <c r="J598" s="49" t="s">
        <v>1359</v>
      </c>
      <c r="K598" s="49" t="s">
        <v>1360</v>
      </c>
    </row>
    <row r="599" spans="10:11">
      <c r="J599" s="48" t="s">
        <v>1361</v>
      </c>
      <c r="K599" s="48" t="s">
        <v>1362</v>
      </c>
    </row>
    <row r="600" spans="10:11">
      <c r="J600" s="49" t="s">
        <v>1363</v>
      </c>
      <c r="K600" s="49" t="s">
        <v>1364</v>
      </c>
    </row>
    <row r="601" spans="10:11">
      <c r="J601" s="48" t="s">
        <v>1365</v>
      </c>
      <c r="K601" s="48" t="s">
        <v>1366</v>
      </c>
    </row>
    <row r="602" spans="10:11">
      <c r="J602" s="49" t="s">
        <v>1367</v>
      </c>
      <c r="K602" s="49" t="s">
        <v>1368</v>
      </c>
    </row>
    <row r="603" spans="10:11">
      <c r="J603" s="48" t="s">
        <v>1369</v>
      </c>
      <c r="K603" s="48" t="s">
        <v>1370</v>
      </c>
    </row>
    <row r="604" spans="10:11">
      <c r="J604" s="49" t="s">
        <v>1371</v>
      </c>
      <c r="K604" s="49" t="s">
        <v>1372</v>
      </c>
    </row>
    <row r="605" spans="10:11">
      <c r="J605" s="48" t="s">
        <v>1373</v>
      </c>
      <c r="K605" s="48" t="s">
        <v>1374</v>
      </c>
    </row>
    <row r="606" spans="10:11">
      <c r="J606" s="49" t="s">
        <v>1375</v>
      </c>
      <c r="K606" s="49" t="s">
        <v>1376</v>
      </c>
    </row>
    <row r="607" spans="10:11">
      <c r="J607" s="48" t="s">
        <v>1377</v>
      </c>
      <c r="K607" s="48" t="s">
        <v>1378</v>
      </c>
    </row>
    <row r="608" spans="10:11">
      <c r="J608" s="49" t="s">
        <v>1379</v>
      </c>
      <c r="K608" s="49" t="s">
        <v>1380</v>
      </c>
    </row>
    <row r="609" spans="10:11">
      <c r="J609" s="48" t="s">
        <v>1381</v>
      </c>
      <c r="K609" s="48" t="s">
        <v>1382</v>
      </c>
    </row>
    <row r="610" spans="10:11">
      <c r="J610" s="49" t="s">
        <v>1383</v>
      </c>
      <c r="K610" s="49" t="s">
        <v>1384</v>
      </c>
    </row>
    <row r="611" spans="10:11">
      <c r="J611" s="48" t="s">
        <v>1385</v>
      </c>
      <c r="K611" s="48" t="s">
        <v>1386</v>
      </c>
    </row>
    <row r="612" spans="10:11">
      <c r="J612" s="49" t="s">
        <v>1387</v>
      </c>
      <c r="K612" s="49" t="s">
        <v>1388</v>
      </c>
    </row>
    <row r="613" spans="10:11">
      <c r="J613" s="48" t="s">
        <v>1389</v>
      </c>
      <c r="K613" s="48" t="s">
        <v>1390</v>
      </c>
    </row>
    <row r="614" spans="10:11">
      <c r="J614" s="49" t="s">
        <v>1391</v>
      </c>
      <c r="K614" s="49" t="s">
        <v>1392</v>
      </c>
    </row>
    <row r="615" spans="10:11">
      <c r="J615" s="48" t="s">
        <v>1393</v>
      </c>
      <c r="K615" s="48" t="s">
        <v>1394</v>
      </c>
    </row>
    <row r="616" spans="10:11">
      <c r="J616" s="49" t="s">
        <v>1395</v>
      </c>
      <c r="K616" s="49" t="s">
        <v>1396</v>
      </c>
    </row>
    <row r="617" spans="10:11">
      <c r="J617" s="48" t="s">
        <v>1397</v>
      </c>
      <c r="K617" s="48" t="s">
        <v>1398</v>
      </c>
    </row>
    <row r="618" spans="10:11">
      <c r="J618" s="49" t="s">
        <v>1399</v>
      </c>
      <c r="K618" s="49" t="s">
        <v>1400</v>
      </c>
    </row>
    <row r="619" spans="10:11">
      <c r="J619" s="48" t="s">
        <v>1401</v>
      </c>
      <c r="K619" s="48" t="s">
        <v>1402</v>
      </c>
    </row>
    <row r="620" spans="10:11">
      <c r="J620" s="49" t="s">
        <v>1403</v>
      </c>
      <c r="K620" s="49" t="s">
        <v>1404</v>
      </c>
    </row>
    <row r="621" spans="10:11">
      <c r="J621" s="48" t="s">
        <v>1405</v>
      </c>
      <c r="K621" s="48" t="s">
        <v>1406</v>
      </c>
    </row>
    <row r="622" spans="10:11">
      <c r="J622" s="49" t="s">
        <v>1407</v>
      </c>
      <c r="K622" s="49" t="s">
        <v>1408</v>
      </c>
    </row>
    <row r="623" spans="10:11">
      <c r="J623" s="48" t="s">
        <v>1409</v>
      </c>
      <c r="K623" s="48" t="s">
        <v>1410</v>
      </c>
    </row>
    <row r="624" spans="10:11">
      <c r="J624" s="49" t="s">
        <v>1411</v>
      </c>
      <c r="K624" s="49" t="s">
        <v>1412</v>
      </c>
    </row>
    <row r="625" spans="10:11">
      <c r="J625" s="48" t="s">
        <v>1413</v>
      </c>
      <c r="K625" s="48" t="s">
        <v>1414</v>
      </c>
    </row>
    <row r="626" spans="10:11">
      <c r="J626" s="49" t="s">
        <v>1415</v>
      </c>
      <c r="K626" s="49" t="s">
        <v>1416</v>
      </c>
    </row>
    <row r="627" spans="10:11">
      <c r="J627" s="48" t="s">
        <v>1417</v>
      </c>
      <c r="K627" s="48" t="s">
        <v>1418</v>
      </c>
    </row>
    <row r="628" spans="10:11">
      <c r="J628" s="49" t="s">
        <v>1419</v>
      </c>
      <c r="K628" s="49" t="s">
        <v>1420</v>
      </c>
    </row>
    <row r="629" spans="10:11">
      <c r="J629" s="48" t="s">
        <v>1421</v>
      </c>
      <c r="K629" s="48" t="s">
        <v>1422</v>
      </c>
    </row>
    <row r="630" spans="10:11">
      <c r="J630" s="49" t="s">
        <v>1423</v>
      </c>
      <c r="K630" s="49" t="s">
        <v>1424</v>
      </c>
    </row>
    <row r="631" spans="10:11">
      <c r="J631" s="48" t="s">
        <v>1425</v>
      </c>
      <c r="K631" s="48" t="s">
        <v>1426</v>
      </c>
    </row>
    <row r="632" spans="10:11">
      <c r="J632" s="49" t="s">
        <v>1427</v>
      </c>
      <c r="K632" s="49" t="s">
        <v>1428</v>
      </c>
    </row>
    <row r="633" spans="10:11">
      <c r="J633" s="48" t="s">
        <v>1429</v>
      </c>
      <c r="K633" s="48" t="s">
        <v>1430</v>
      </c>
    </row>
    <row r="634" spans="10:11">
      <c r="J634" s="49" t="s">
        <v>1431</v>
      </c>
      <c r="K634" s="49" t="s">
        <v>1432</v>
      </c>
    </row>
    <row r="635" spans="10:11">
      <c r="J635" s="48" t="s">
        <v>1433</v>
      </c>
      <c r="K635" s="48" t="s">
        <v>1434</v>
      </c>
    </row>
    <row r="636" spans="10:11">
      <c r="J636" s="49" t="s">
        <v>1435</v>
      </c>
      <c r="K636" s="49" t="s">
        <v>1436</v>
      </c>
    </row>
    <row r="637" spans="10:11">
      <c r="J637" s="48" t="s">
        <v>1437</v>
      </c>
      <c r="K637" s="48" t="s">
        <v>1438</v>
      </c>
    </row>
    <row r="638" spans="10:11">
      <c r="J638" s="49" t="s">
        <v>1439</v>
      </c>
      <c r="K638" s="49" t="s">
        <v>1440</v>
      </c>
    </row>
    <row r="639" spans="10:11">
      <c r="J639" s="48" t="s">
        <v>1441</v>
      </c>
      <c r="K639" s="48" t="s">
        <v>1442</v>
      </c>
    </row>
    <row r="640" spans="10:11">
      <c r="J640" s="49" t="s">
        <v>1443</v>
      </c>
      <c r="K640" s="49" t="s">
        <v>1444</v>
      </c>
    </row>
    <row r="641" spans="10:11">
      <c r="J641" s="48" t="s">
        <v>1445</v>
      </c>
      <c r="K641" s="48" t="s">
        <v>1446</v>
      </c>
    </row>
    <row r="642" spans="10:11">
      <c r="J642" s="49" t="s">
        <v>1447</v>
      </c>
      <c r="K642" s="49" t="s">
        <v>1448</v>
      </c>
    </row>
    <row r="643" spans="10:11">
      <c r="J643" s="48" t="s">
        <v>1449</v>
      </c>
      <c r="K643" s="48" t="s">
        <v>1450</v>
      </c>
    </row>
    <row r="644" spans="10:11">
      <c r="J644" s="49" t="s">
        <v>1451</v>
      </c>
      <c r="K644" s="49" t="s">
        <v>1452</v>
      </c>
    </row>
    <row r="645" spans="10:11">
      <c r="J645" s="48" t="s">
        <v>1453</v>
      </c>
      <c r="K645" s="48" t="s">
        <v>1454</v>
      </c>
    </row>
    <row r="646" spans="10:11">
      <c r="J646" s="49" t="s">
        <v>1455</v>
      </c>
      <c r="K646" s="49" t="s">
        <v>1456</v>
      </c>
    </row>
    <row r="647" spans="10:11">
      <c r="J647" s="48" t="s">
        <v>1457</v>
      </c>
      <c r="K647" s="48" t="s">
        <v>1458</v>
      </c>
    </row>
    <row r="648" spans="10:11">
      <c r="J648" s="49" t="s">
        <v>1459</v>
      </c>
      <c r="K648" s="49" t="s">
        <v>1460</v>
      </c>
    </row>
    <row r="649" spans="10:11">
      <c r="J649" s="48" t="s">
        <v>1461</v>
      </c>
      <c r="K649" s="48" t="s">
        <v>1462</v>
      </c>
    </row>
    <row r="650" spans="10:11">
      <c r="J650" s="49" t="s">
        <v>1463</v>
      </c>
      <c r="K650" s="49" t="s">
        <v>1464</v>
      </c>
    </row>
    <row r="651" spans="10:11">
      <c r="J651" s="48" t="s">
        <v>1465</v>
      </c>
      <c r="K651" s="48" t="s">
        <v>1466</v>
      </c>
    </row>
    <row r="652" spans="10:11">
      <c r="J652" s="49" t="s">
        <v>1467</v>
      </c>
      <c r="K652" s="49" t="s">
        <v>1468</v>
      </c>
    </row>
    <row r="653" spans="10:11">
      <c r="J653" s="48" t="s">
        <v>1469</v>
      </c>
      <c r="K653" s="48" t="s">
        <v>1470</v>
      </c>
    </row>
    <row r="654" spans="10:11">
      <c r="J654" s="49" t="s">
        <v>1471</v>
      </c>
      <c r="K654" s="49" t="s">
        <v>1472</v>
      </c>
    </row>
    <row r="655" spans="10:11">
      <c r="J655" s="48" t="s">
        <v>1473</v>
      </c>
      <c r="K655" s="48" t="s">
        <v>1474</v>
      </c>
    </row>
    <row r="656" spans="10:11">
      <c r="J656" s="49" t="s">
        <v>1475</v>
      </c>
      <c r="K656" s="49" t="s">
        <v>1476</v>
      </c>
    </row>
    <row r="657" spans="10:11">
      <c r="J657" s="48" t="s">
        <v>1477</v>
      </c>
      <c r="K657" s="48" t="s">
        <v>1478</v>
      </c>
    </row>
    <row r="658" spans="10:11">
      <c r="J658" s="49" t="s">
        <v>1479</v>
      </c>
      <c r="K658" s="49" t="s">
        <v>1480</v>
      </c>
    </row>
    <row r="659" spans="10:11">
      <c r="J659" s="48" t="s">
        <v>1481</v>
      </c>
      <c r="K659" s="48" t="s">
        <v>1482</v>
      </c>
    </row>
    <row r="660" spans="10:11">
      <c r="J660" s="49" t="s">
        <v>1483</v>
      </c>
      <c r="K660" s="49" t="s">
        <v>1484</v>
      </c>
    </row>
    <row r="661" spans="10:11">
      <c r="J661" s="48" t="s">
        <v>1485</v>
      </c>
      <c r="K661" s="48" t="s">
        <v>1486</v>
      </c>
    </row>
    <row r="662" spans="10:11">
      <c r="J662" s="49" t="s">
        <v>1487</v>
      </c>
      <c r="K662" s="49" t="s">
        <v>1488</v>
      </c>
    </row>
    <row r="663" spans="10:11">
      <c r="J663" s="48" t="s">
        <v>1489</v>
      </c>
      <c r="K663" s="48" t="s">
        <v>1490</v>
      </c>
    </row>
    <row r="664" spans="10:11">
      <c r="J664" s="49" t="s">
        <v>1491</v>
      </c>
      <c r="K664" s="49" t="s">
        <v>1492</v>
      </c>
    </row>
    <row r="665" spans="10:11">
      <c r="J665" s="48" t="s">
        <v>1493</v>
      </c>
      <c r="K665" s="48" t="s">
        <v>1494</v>
      </c>
    </row>
    <row r="666" spans="10:11">
      <c r="J666" s="49" t="s">
        <v>1495</v>
      </c>
      <c r="K666" s="49" t="s">
        <v>1496</v>
      </c>
    </row>
    <row r="667" spans="10:11">
      <c r="J667" s="48" t="s">
        <v>1497</v>
      </c>
      <c r="K667" s="48" t="s">
        <v>1498</v>
      </c>
    </row>
    <row r="668" spans="10:11">
      <c r="J668" s="49" t="s">
        <v>1499</v>
      </c>
      <c r="K668" s="49" t="s">
        <v>1500</v>
      </c>
    </row>
    <row r="669" spans="10:11">
      <c r="J669" s="48" t="s">
        <v>1501</v>
      </c>
      <c r="K669" s="48" t="s">
        <v>1502</v>
      </c>
    </row>
    <row r="670" spans="10:11">
      <c r="J670" s="49" t="s">
        <v>1503</v>
      </c>
      <c r="K670" s="49" t="s">
        <v>1504</v>
      </c>
    </row>
    <row r="671" spans="10:11">
      <c r="J671" s="48" t="s">
        <v>1505</v>
      </c>
      <c r="K671" s="48" t="s">
        <v>1506</v>
      </c>
    </row>
    <row r="672" spans="10:11">
      <c r="J672" s="49" t="s">
        <v>1507</v>
      </c>
      <c r="K672" s="49" t="s">
        <v>1508</v>
      </c>
    </row>
    <row r="673" spans="10:11">
      <c r="J673" s="48" t="s">
        <v>1509</v>
      </c>
      <c r="K673" s="48" t="s">
        <v>1510</v>
      </c>
    </row>
    <row r="674" spans="10:11">
      <c r="J674" s="49" t="s">
        <v>1511</v>
      </c>
      <c r="K674" s="49" t="s">
        <v>1512</v>
      </c>
    </row>
    <row r="675" spans="10:11">
      <c r="J675" s="48" t="s">
        <v>1513</v>
      </c>
      <c r="K675" s="48" t="s">
        <v>1514</v>
      </c>
    </row>
    <row r="676" spans="10:11">
      <c r="J676" s="49" t="s">
        <v>1515</v>
      </c>
      <c r="K676" s="49" t="s">
        <v>1516</v>
      </c>
    </row>
    <row r="677" spans="10:11">
      <c r="J677" s="48" t="s">
        <v>1517</v>
      </c>
      <c r="K677" s="48" t="s">
        <v>1518</v>
      </c>
    </row>
    <row r="678" spans="10:11">
      <c r="J678" s="49" t="s">
        <v>1519</v>
      </c>
      <c r="K678" s="49" t="s">
        <v>1520</v>
      </c>
    </row>
    <row r="679" spans="10:11">
      <c r="J679" s="48" t="s">
        <v>1521</v>
      </c>
      <c r="K679" s="48" t="s">
        <v>1522</v>
      </c>
    </row>
    <row r="680" spans="10:11">
      <c r="J680" s="49" t="s">
        <v>1523</v>
      </c>
      <c r="K680" s="49" t="s">
        <v>1524</v>
      </c>
    </row>
    <row r="681" spans="10:11">
      <c r="J681" s="48" t="s">
        <v>1525</v>
      </c>
      <c r="K681" s="48" t="s">
        <v>1526</v>
      </c>
    </row>
    <row r="682" spans="10:11">
      <c r="J682" s="49" t="s">
        <v>1527</v>
      </c>
      <c r="K682" s="49" t="s">
        <v>1528</v>
      </c>
    </row>
    <row r="683" spans="10:11">
      <c r="J683" s="48" t="s">
        <v>1529</v>
      </c>
      <c r="K683" s="48" t="s">
        <v>1530</v>
      </c>
    </row>
    <row r="684" spans="10:11">
      <c r="J684" s="49" t="s">
        <v>1531</v>
      </c>
      <c r="K684" s="49" t="s">
        <v>1532</v>
      </c>
    </row>
    <row r="685" spans="10:11">
      <c r="J685" s="48" t="s">
        <v>1533</v>
      </c>
      <c r="K685" s="48" t="s">
        <v>1534</v>
      </c>
    </row>
    <row r="686" spans="10:11">
      <c r="J686" s="49" t="s">
        <v>1535</v>
      </c>
      <c r="K686" s="49" t="s">
        <v>1536</v>
      </c>
    </row>
    <row r="687" spans="10:11">
      <c r="J687" s="48" t="s">
        <v>1537</v>
      </c>
      <c r="K687" s="48" t="s">
        <v>1538</v>
      </c>
    </row>
    <row r="688" spans="10:11">
      <c r="J688" s="49" t="s">
        <v>1539</v>
      </c>
      <c r="K688" s="49" t="s">
        <v>1540</v>
      </c>
    </row>
    <row r="689" spans="10:11">
      <c r="J689" s="48" t="s">
        <v>1541</v>
      </c>
      <c r="K689" s="48" t="s">
        <v>1542</v>
      </c>
    </row>
    <row r="690" spans="10:11">
      <c r="J690" s="49" t="s">
        <v>1543</v>
      </c>
      <c r="K690" s="49" t="s">
        <v>1544</v>
      </c>
    </row>
    <row r="691" spans="10:11">
      <c r="J691" s="48" t="s">
        <v>1545</v>
      </c>
      <c r="K691" s="48" t="s">
        <v>1546</v>
      </c>
    </row>
    <row r="692" spans="10:11">
      <c r="J692" s="49" t="s">
        <v>1547</v>
      </c>
      <c r="K692" s="49" t="s">
        <v>1548</v>
      </c>
    </row>
    <row r="693" spans="10:11">
      <c r="J693" s="48" t="s">
        <v>1549</v>
      </c>
      <c r="K693" s="48" t="s">
        <v>1550</v>
      </c>
    </row>
    <row r="694" spans="10:11">
      <c r="J694" s="49" t="s">
        <v>1551</v>
      </c>
      <c r="K694" s="49" t="s">
        <v>1552</v>
      </c>
    </row>
    <row r="695" spans="10:11">
      <c r="J695" s="48" t="s">
        <v>1553</v>
      </c>
      <c r="K695" s="48" t="s">
        <v>1554</v>
      </c>
    </row>
    <row r="696" spans="10:11">
      <c r="J696" s="49" t="s">
        <v>1555</v>
      </c>
      <c r="K696" s="49" t="s">
        <v>1556</v>
      </c>
    </row>
    <row r="697" spans="10:11">
      <c r="J697" s="48" t="s">
        <v>1557</v>
      </c>
      <c r="K697" s="48" t="s">
        <v>1558</v>
      </c>
    </row>
    <row r="698" spans="10:11">
      <c r="J698" s="49" t="s">
        <v>1559</v>
      </c>
      <c r="K698" s="49" t="s">
        <v>1560</v>
      </c>
    </row>
    <row r="699" spans="10:11">
      <c r="J699" s="48" t="s">
        <v>1561</v>
      </c>
      <c r="K699" s="48" t="s">
        <v>1562</v>
      </c>
    </row>
    <row r="700" spans="10:11">
      <c r="J700" s="49" t="s">
        <v>1563</v>
      </c>
      <c r="K700" s="49" t="s">
        <v>1564</v>
      </c>
    </row>
    <row r="701" spans="10:11">
      <c r="J701" s="48" t="s">
        <v>1565</v>
      </c>
      <c r="K701" s="48" t="s">
        <v>1566</v>
      </c>
    </row>
    <row r="702" spans="10:11">
      <c r="J702" s="49" t="s">
        <v>1567</v>
      </c>
      <c r="K702" s="49" t="s">
        <v>1568</v>
      </c>
    </row>
    <row r="703" spans="10:11">
      <c r="J703" s="48" t="s">
        <v>1569</v>
      </c>
      <c r="K703" s="48" t="s">
        <v>1570</v>
      </c>
    </row>
    <row r="704" spans="10:11">
      <c r="J704" s="49" t="s">
        <v>1571</v>
      </c>
      <c r="K704" s="49" t="s">
        <v>1572</v>
      </c>
    </row>
    <row r="705" spans="10:11">
      <c r="J705" s="48" t="s">
        <v>1573</v>
      </c>
      <c r="K705" s="48" t="s">
        <v>1574</v>
      </c>
    </row>
    <row r="706" spans="10:11">
      <c r="J706" s="49" t="s">
        <v>1575</v>
      </c>
      <c r="K706" s="49" t="s">
        <v>1576</v>
      </c>
    </row>
    <row r="707" spans="10:11">
      <c r="J707" s="48" t="s">
        <v>1577</v>
      </c>
      <c r="K707" s="48" t="s">
        <v>1578</v>
      </c>
    </row>
    <row r="708" spans="10:11">
      <c r="J708" s="49" t="s">
        <v>1579</v>
      </c>
      <c r="K708" s="49" t="s">
        <v>1580</v>
      </c>
    </row>
    <row r="709" spans="10:11">
      <c r="J709" s="48" t="s">
        <v>1581</v>
      </c>
      <c r="K709" s="48" t="s">
        <v>1582</v>
      </c>
    </row>
    <row r="710" spans="10:11">
      <c r="J710" s="49" t="s">
        <v>1583</v>
      </c>
      <c r="K710" s="49" t="s">
        <v>1584</v>
      </c>
    </row>
    <row r="711" spans="10:11">
      <c r="J711" s="48" t="s">
        <v>1585</v>
      </c>
      <c r="K711" s="48" t="s">
        <v>1586</v>
      </c>
    </row>
    <row r="712" spans="10:11">
      <c r="J712" s="49" t="s">
        <v>1587</v>
      </c>
      <c r="K712" s="49" t="s">
        <v>1588</v>
      </c>
    </row>
    <row r="713" spans="10:11">
      <c r="J713" s="48" t="s">
        <v>1589</v>
      </c>
      <c r="K713" s="48" t="s">
        <v>1590</v>
      </c>
    </row>
    <row r="714" spans="10:11">
      <c r="J714" s="49" t="s">
        <v>1591</v>
      </c>
      <c r="K714" s="49" t="s">
        <v>1592</v>
      </c>
    </row>
    <row r="715" spans="10:11">
      <c r="J715" s="48" t="s">
        <v>1593</v>
      </c>
      <c r="K715" s="48" t="s">
        <v>1594</v>
      </c>
    </row>
    <row r="716" spans="10:11">
      <c r="J716" s="49" t="s">
        <v>1595</v>
      </c>
      <c r="K716" s="49" t="s">
        <v>1596</v>
      </c>
    </row>
    <row r="717" spans="10:11">
      <c r="J717" s="48" t="s">
        <v>1597</v>
      </c>
      <c r="K717" s="48" t="s">
        <v>1598</v>
      </c>
    </row>
    <row r="718" spans="10:11">
      <c r="J718" s="49" t="s">
        <v>1599</v>
      </c>
      <c r="K718" s="49" t="s">
        <v>1600</v>
      </c>
    </row>
    <row r="719" spans="10:11">
      <c r="J719" s="48" t="s">
        <v>1601</v>
      </c>
      <c r="K719" s="48" t="s">
        <v>1602</v>
      </c>
    </row>
    <row r="720" spans="10:11">
      <c r="J720" s="49" t="s">
        <v>1603</v>
      </c>
      <c r="K720" s="49" t="s">
        <v>1604</v>
      </c>
    </row>
    <row r="721" spans="10:11">
      <c r="J721" s="48" t="s">
        <v>1605</v>
      </c>
      <c r="K721" s="48" t="s">
        <v>1606</v>
      </c>
    </row>
    <row r="722" spans="10:11">
      <c r="J722" s="49" t="s">
        <v>1607</v>
      </c>
      <c r="K722" s="49" t="s">
        <v>1608</v>
      </c>
    </row>
    <row r="723" spans="10:11">
      <c r="J723" s="48" t="s">
        <v>1609</v>
      </c>
      <c r="K723" s="48" t="s">
        <v>1610</v>
      </c>
    </row>
    <row r="724" spans="10:11">
      <c r="J724" s="49" t="s">
        <v>1611</v>
      </c>
      <c r="K724" s="49" t="s">
        <v>1612</v>
      </c>
    </row>
    <row r="725" spans="10:11">
      <c r="J725" s="48" t="s">
        <v>1613</v>
      </c>
      <c r="K725" s="48" t="s">
        <v>1614</v>
      </c>
    </row>
    <row r="726" spans="10:11">
      <c r="J726" s="49" t="s">
        <v>1615</v>
      </c>
      <c r="K726" s="49" t="s">
        <v>1616</v>
      </c>
    </row>
    <row r="727" spans="10:11">
      <c r="J727" s="48" t="s">
        <v>1617</v>
      </c>
      <c r="K727" s="48" t="s">
        <v>1618</v>
      </c>
    </row>
    <row r="728" spans="10:11">
      <c r="J728" s="49" t="s">
        <v>1619</v>
      </c>
      <c r="K728" s="49" t="s">
        <v>1620</v>
      </c>
    </row>
    <row r="729" spans="10:11">
      <c r="J729" s="48" t="s">
        <v>1621</v>
      </c>
      <c r="K729" s="48" t="s">
        <v>1622</v>
      </c>
    </row>
    <row r="730" spans="10:11">
      <c r="J730" s="49" t="s">
        <v>1623</v>
      </c>
      <c r="K730" s="49" t="s">
        <v>1624</v>
      </c>
    </row>
    <row r="731" spans="10:11">
      <c r="J731" s="48" t="s">
        <v>1625</v>
      </c>
      <c r="K731" s="48" t="s">
        <v>1626</v>
      </c>
    </row>
    <row r="732" spans="10:11">
      <c r="J732" s="49" t="s">
        <v>1627</v>
      </c>
      <c r="K732" s="49" t="s">
        <v>1628</v>
      </c>
    </row>
    <row r="733" spans="10:11">
      <c r="J733" s="48" t="s">
        <v>1629</v>
      </c>
      <c r="K733" s="48" t="s">
        <v>1630</v>
      </c>
    </row>
    <row r="734" spans="10:11">
      <c r="J734" s="49" t="s">
        <v>1631</v>
      </c>
      <c r="K734" s="49" t="s">
        <v>1632</v>
      </c>
    </row>
    <row r="735" spans="10:11">
      <c r="J735" s="48" t="s">
        <v>1633</v>
      </c>
      <c r="K735" s="48" t="s">
        <v>1634</v>
      </c>
    </row>
    <row r="736" spans="10:11">
      <c r="J736" s="49" t="s">
        <v>1635</v>
      </c>
      <c r="K736" s="49" t="s">
        <v>1636</v>
      </c>
    </row>
    <row r="737" spans="10:11">
      <c r="J737" s="48" t="s">
        <v>1637</v>
      </c>
      <c r="K737" s="48" t="s">
        <v>1638</v>
      </c>
    </row>
    <row r="738" spans="10:11">
      <c r="J738" s="49" t="s">
        <v>1639</v>
      </c>
      <c r="K738" s="49" t="s">
        <v>1640</v>
      </c>
    </row>
    <row r="739" spans="10:11">
      <c r="J739" s="48" t="s">
        <v>1641</v>
      </c>
      <c r="K739" s="48" t="s">
        <v>1642</v>
      </c>
    </row>
    <row r="740" spans="10:11">
      <c r="J740" s="49" t="s">
        <v>1643</v>
      </c>
      <c r="K740" s="49" t="s">
        <v>1644</v>
      </c>
    </row>
    <row r="741" spans="10:11">
      <c r="J741" s="48" t="s">
        <v>1645</v>
      </c>
      <c r="K741" s="48" t="s">
        <v>1646</v>
      </c>
    </row>
    <row r="742" spans="10:11">
      <c r="J742" s="49" t="s">
        <v>1647</v>
      </c>
      <c r="K742" s="49" t="s">
        <v>1648</v>
      </c>
    </row>
    <row r="743" spans="10:11">
      <c r="J743" s="48" t="s">
        <v>1649</v>
      </c>
      <c r="K743" s="48" t="s">
        <v>1650</v>
      </c>
    </row>
    <row r="744" spans="10:11">
      <c r="J744" s="49" t="s">
        <v>1651</v>
      </c>
      <c r="K744" s="49" t="s">
        <v>1652</v>
      </c>
    </row>
    <row r="745" spans="10:11">
      <c r="J745" s="48" t="s">
        <v>1653</v>
      </c>
      <c r="K745" s="48" t="s">
        <v>1654</v>
      </c>
    </row>
    <row r="746" spans="10:11">
      <c r="J746" s="49" t="s">
        <v>1655</v>
      </c>
      <c r="K746" s="49" t="s">
        <v>1656</v>
      </c>
    </row>
    <row r="747" spans="10:11">
      <c r="J747" s="48" t="s">
        <v>1657</v>
      </c>
      <c r="K747" s="48" t="s">
        <v>1658</v>
      </c>
    </row>
    <row r="748" spans="10:11">
      <c r="J748" s="49" t="s">
        <v>1659</v>
      </c>
      <c r="K748" s="49" t="s">
        <v>1660</v>
      </c>
    </row>
    <row r="749" spans="10:11">
      <c r="J749" s="48" t="s">
        <v>1661</v>
      </c>
      <c r="K749" s="48" t="s">
        <v>1662</v>
      </c>
    </row>
    <row r="750" spans="10:11">
      <c r="J750" s="49" t="s">
        <v>1663</v>
      </c>
      <c r="K750" s="49" t="s">
        <v>1664</v>
      </c>
    </row>
    <row r="751" spans="10:11">
      <c r="J751" s="48" t="s">
        <v>1665</v>
      </c>
      <c r="K751" s="48" t="s">
        <v>1666</v>
      </c>
    </row>
    <row r="752" spans="10:11">
      <c r="J752" s="49" t="s">
        <v>1667</v>
      </c>
      <c r="K752" s="49" t="s">
        <v>1668</v>
      </c>
    </row>
    <row r="753" spans="10:11">
      <c r="J753" s="48" t="s">
        <v>1669</v>
      </c>
      <c r="K753" s="48" t="s">
        <v>1670</v>
      </c>
    </row>
    <row r="754" spans="10:11">
      <c r="J754" s="49" t="s">
        <v>1671</v>
      </c>
      <c r="K754" s="49" t="s">
        <v>1672</v>
      </c>
    </row>
    <row r="755" spans="10:11">
      <c r="J755" s="48" t="s">
        <v>1673</v>
      </c>
      <c r="K755" s="48" t="s">
        <v>1674</v>
      </c>
    </row>
    <row r="756" spans="10:11">
      <c r="J756" s="49" t="s">
        <v>1675</v>
      </c>
      <c r="K756" s="49" t="s">
        <v>1676</v>
      </c>
    </row>
    <row r="757" spans="10:11">
      <c r="J757" s="48" t="s">
        <v>1677</v>
      </c>
      <c r="K757" s="48" t="s">
        <v>1678</v>
      </c>
    </row>
    <row r="758" spans="10:11">
      <c r="J758" s="49" t="s">
        <v>1679</v>
      </c>
      <c r="K758" s="49" t="s">
        <v>1680</v>
      </c>
    </row>
    <row r="759" spans="10:11">
      <c r="J759" s="48" t="s">
        <v>1681</v>
      </c>
      <c r="K759" s="48" t="s">
        <v>1682</v>
      </c>
    </row>
    <row r="760" spans="10:11">
      <c r="J760" s="49" t="s">
        <v>1683</v>
      </c>
      <c r="K760" s="49" t="s">
        <v>1684</v>
      </c>
    </row>
    <row r="761" spans="10:11">
      <c r="J761" s="48" t="s">
        <v>1685</v>
      </c>
      <c r="K761" s="48" t="s">
        <v>1686</v>
      </c>
    </row>
    <row r="762" spans="10:11">
      <c r="J762" s="49" t="s">
        <v>1687</v>
      </c>
      <c r="K762" s="49" t="s">
        <v>1688</v>
      </c>
    </row>
    <row r="763" spans="10:11">
      <c r="J763" s="48" t="s">
        <v>1689</v>
      </c>
      <c r="K763" s="48" t="s">
        <v>1690</v>
      </c>
    </row>
    <row r="764" spans="10:11">
      <c r="J764" s="49" t="s">
        <v>1691</v>
      </c>
      <c r="K764" s="49" t="s">
        <v>1692</v>
      </c>
    </row>
    <row r="765" spans="10:11">
      <c r="J765" s="48" t="s">
        <v>1693</v>
      </c>
      <c r="K765" s="48" t="s">
        <v>1694</v>
      </c>
    </row>
    <row r="766" spans="10:11">
      <c r="J766" s="49" t="s">
        <v>1695</v>
      </c>
      <c r="K766" s="49" t="s">
        <v>1696</v>
      </c>
    </row>
    <row r="767" spans="10:11">
      <c r="J767" s="48" t="s">
        <v>1697</v>
      </c>
      <c r="K767" s="48" t="s">
        <v>1698</v>
      </c>
    </row>
    <row r="768" spans="10:11">
      <c r="J768" s="49" t="s">
        <v>1699</v>
      </c>
      <c r="K768" s="49" t="s">
        <v>1700</v>
      </c>
    </row>
    <row r="769" spans="10:11">
      <c r="J769" s="48" t="s">
        <v>1701</v>
      </c>
      <c r="K769" s="48" t="s">
        <v>1702</v>
      </c>
    </row>
    <row r="770" spans="10:11">
      <c r="J770" s="49" t="s">
        <v>1703</v>
      </c>
      <c r="K770" s="49" t="s">
        <v>1704</v>
      </c>
    </row>
    <row r="771" spans="10:11">
      <c r="J771" s="48" t="s">
        <v>1705</v>
      </c>
      <c r="K771" s="48" t="s">
        <v>1706</v>
      </c>
    </row>
    <row r="772" spans="10:11">
      <c r="J772" s="49" t="s">
        <v>1707</v>
      </c>
      <c r="K772" s="49" t="s">
        <v>1708</v>
      </c>
    </row>
    <row r="773" spans="10:11">
      <c r="J773" s="48" t="s">
        <v>1709</v>
      </c>
      <c r="K773" s="48" t="s">
        <v>1710</v>
      </c>
    </row>
    <row r="774" spans="10:11">
      <c r="J774" s="49" t="s">
        <v>1711</v>
      </c>
      <c r="K774" s="49" t="s">
        <v>1712</v>
      </c>
    </row>
    <row r="775" spans="10:11">
      <c r="J775" s="48" t="s">
        <v>1713</v>
      </c>
      <c r="K775" s="48" t="s">
        <v>1714</v>
      </c>
    </row>
    <row r="776" spans="10:11">
      <c r="J776" s="49" t="s">
        <v>1715</v>
      </c>
      <c r="K776" s="49" t="s">
        <v>1716</v>
      </c>
    </row>
    <row r="777" spans="10:11">
      <c r="J777" s="48" t="s">
        <v>1717</v>
      </c>
      <c r="K777" s="48" t="s">
        <v>1718</v>
      </c>
    </row>
    <row r="778" spans="10:11">
      <c r="J778" s="49" t="s">
        <v>1719</v>
      </c>
      <c r="K778" s="49" t="s">
        <v>1720</v>
      </c>
    </row>
    <row r="779" spans="10:11">
      <c r="J779" s="48" t="s">
        <v>1721</v>
      </c>
      <c r="K779" s="48" t="s">
        <v>1722</v>
      </c>
    </row>
    <row r="780" spans="10:11">
      <c r="J780" s="49" t="s">
        <v>1723</v>
      </c>
      <c r="K780" s="49" t="s">
        <v>1724</v>
      </c>
    </row>
    <row r="781" spans="10:11">
      <c r="J781" s="48" t="s">
        <v>1725</v>
      </c>
      <c r="K781" s="48" t="s">
        <v>1726</v>
      </c>
    </row>
    <row r="782" spans="10:11">
      <c r="J782" s="49" t="s">
        <v>1727</v>
      </c>
      <c r="K782" s="49" t="s">
        <v>1728</v>
      </c>
    </row>
    <row r="783" spans="10:11">
      <c r="J783" s="48" t="s">
        <v>1729</v>
      </c>
      <c r="K783" s="48" t="s">
        <v>1730</v>
      </c>
    </row>
    <row r="784" spans="10:11">
      <c r="J784" s="49" t="s">
        <v>1731</v>
      </c>
      <c r="K784" s="49" t="s">
        <v>1732</v>
      </c>
    </row>
    <row r="785" spans="10:11">
      <c r="J785" s="48" t="s">
        <v>1733</v>
      </c>
      <c r="K785" s="48" t="s">
        <v>1734</v>
      </c>
    </row>
    <row r="786" spans="10:11">
      <c r="J786" s="49" t="s">
        <v>1735</v>
      </c>
      <c r="K786" s="49" t="s">
        <v>1736</v>
      </c>
    </row>
    <row r="787" spans="10:11">
      <c r="J787" s="48" t="s">
        <v>1737</v>
      </c>
      <c r="K787" s="48" t="s">
        <v>1738</v>
      </c>
    </row>
    <row r="788" spans="10:11">
      <c r="J788" s="49" t="s">
        <v>1739</v>
      </c>
      <c r="K788" s="49" t="s">
        <v>1740</v>
      </c>
    </row>
    <row r="789" spans="10:11">
      <c r="J789" s="48" t="s">
        <v>1741</v>
      </c>
      <c r="K789" s="48" t="s">
        <v>1742</v>
      </c>
    </row>
    <row r="790" spans="10:11">
      <c r="J790" s="49" t="s">
        <v>1743</v>
      </c>
      <c r="K790" s="49" t="s">
        <v>1744</v>
      </c>
    </row>
    <row r="791" spans="10:11">
      <c r="J791" s="48" t="s">
        <v>1745</v>
      </c>
      <c r="K791" s="48" t="s">
        <v>1746</v>
      </c>
    </row>
    <row r="792" spans="10:11">
      <c r="J792" s="49" t="s">
        <v>1747</v>
      </c>
      <c r="K792" s="49" t="s">
        <v>1748</v>
      </c>
    </row>
    <row r="793" spans="10:11">
      <c r="J793" s="48" t="s">
        <v>1749</v>
      </c>
      <c r="K793" s="48" t="s">
        <v>1750</v>
      </c>
    </row>
    <row r="794" spans="10:11">
      <c r="J794" s="49" t="s">
        <v>1751</v>
      </c>
      <c r="K794" s="49" t="s">
        <v>1752</v>
      </c>
    </row>
    <row r="795" spans="10:11">
      <c r="J795" s="48" t="s">
        <v>1753</v>
      </c>
      <c r="K795" s="48" t="s">
        <v>1754</v>
      </c>
    </row>
    <row r="796" spans="10:11">
      <c r="J796" s="49" t="s">
        <v>1755</v>
      </c>
      <c r="K796" s="49" t="s">
        <v>1756</v>
      </c>
    </row>
    <row r="797" spans="10:11">
      <c r="J797" s="48" t="s">
        <v>1757</v>
      </c>
      <c r="K797" s="48" t="s">
        <v>1758</v>
      </c>
    </row>
    <row r="798" spans="10:11">
      <c r="J798" s="49" t="s">
        <v>1759</v>
      </c>
      <c r="K798" s="49" t="s">
        <v>1760</v>
      </c>
    </row>
    <row r="799" spans="10:11">
      <c r="J799" s="48" t="s">
        <v>1761</v>
      </c>
      <c r="K799" s="48" t="s">
        <v>1762</v>
      </c>
    </row>
    <row r="800" spans="10:11">
      <c r="J800" s="49" t="s">
        <v>1763</v>
      </c>
      <c r="K800" s="49" t="s">
        <v>1764</v>
      </c>
    </row>
    <row r="801" spans="10:11">
      <c r="J801" s="48" t="s">
        <v>1765</v>
      </c>
      <c r="K801" s="48" t="s">
        <v>1766</v>
      </c>
    </row>
    <row r="802" spans="10:11">
      <c r="J802" s="49" t="s">
        <v>1767</v>
      </c>
      <c r="K802" s="49" t="s">
        <v>1768</v>
      </c>
    </row>
    <row r="803" spans="10:11">
      <c r="J803" s="48" t="s">
        <v>1769</v>
      </c>
      <c r="K803" s="48" t="s">
        <v>1770</v>
      </c>
    </row>
    <row r="804" spans="10:11">
      <c r="J804" s="49" t="s">
        <v>1771</v>
      </c>
      <c r="K804" s="49" t="s">
        <v>1772</v>
      </c>
    </row>
    <row r="805" spans="10:11">
      <c r="J805" s="48" t="s">
        <v>1773</v>
      </c>
      <c r="K805" s="48" t="s">
        <v>1774</v>
      </c>
    </row>
    <row r="806" spans="10:11">
      <c r="J806" s="49" t="s">
        <v>1775</v>
      </c>
      <c r="K806" s="49" t="s">
        <v>1776</v>
      </c>
    </row>
    <row r="807" spans="10:11">
      <c r="J807" s="48" t="s">
        <v>1777</v>
      </c>
      <c r="K807" s="48" t="s">
        <v>1778</v>
      </c>
    </row>
    <row r="808" spans="10:11">
      <c r="J808" s="49" t="s">
        <v>1779</v>
      </c>
      <c r="K808" s="49" t="s">
        <v>1780</v>
      </c>
    </row>
    <row r="809" spans="10:11">
      <c r="J809" s="48" t="s">
        <v>1781</v>
      </c>
      <c r="K809" s="48" t="s">
        <v>1782</v>
      </c>
    </row>
    <row r="810" spans="10:11">
      <c r="J810" s="49" t="s">
        <v>1783</v>
      </c>
      <c r="K810" s="49" t="s">
        <v>1784</v>
      </c>
    </row>
    <row r="811" spans="10:11">
      <c r="J811" s="48" t="s">
        <v>1785</v>
      </c>
      <c r="K811" s="48" t="s">
        <v>1786</v>
      </c>
    </row>
    <row r="812" spans="10:11">
      <c r="J812" s="49" t="s">
        <v>1787</v>
      </c>
      <c r="K812" s="49" t="s">
        <v>1788</v>
      </c>
    </row>
    <row r="813" spans="10:11">
      <c r="J813" s="48" t="s">
        <v>1789</v>
      </c>
      <c r="K813" s="48" t="s">
        <v>1790</v>
      </c>
    </row>
    <row r="814" spans="10:11">
      <c r="J814" s="49" t="s">
        <v>1791</v>
      </c>
      <c r="K814" s="49" t="s">
        <v>1792</v>
      </c>
    </row>
    <row r="815" spans="10:11">
      <c r="J815" s="48" t="s">
        <v>1793</v>
      </c>
      <c r="K815" s="48" t="s">
        <v>1794</v>
      </c>
    </row>
    <row r="816" spans="10:11">
      <c r="J816" s="49" t="s">
        <v>1795</v>
      </c>
      <c r="K816" s="49" t="s">
        <v>1796</v>
      </c>
    </row>
    <row r="817" spans="10:11">
      <c r="J817" s="48" t="s">
        <v>1797</v>
      </c>
      <c r="K817" s="48" t="s">
        <v>1798</v>
      </c>
    </row>
    <row r="818" spans="10:11">
      <c r="J818" s="49" t="s">
        <v>1799</v>
      </c>
      <c r="K818" s="49" t="s">
        <v>1800</v>
      </c>
    </row>
    <row r="819" spans="10:11">
      <c r="J819" s="48" t="s">
        <v>1801</v>
      </c>
      <c r="K819" s="48" t="s">
        <v>1802</v>
      </c>
    </row>
    <row r="820" spans="10:11">
      <c r="J820" s="49" t="s">
        <v>1803</v>
      </c>
      <c r="K820" s="49" t="s">
        <v>1804</v>
      </c>
    </row>
    <row r="821" spans="10:11">
      <c r="J821" s="48" t="s">
        <v>1805</v>
      </c>
      <c r="K821" s="48" t="s">
        <v>1806</v>
      </c>
    </row>
    <row r="822" spans="10:11">
      <c r="J822" s="49" t="s">
        <v>1807</v>
      </c>
      <c r="K822" s="49" t="s">
        <v>1808</v>
      </c>
    </row>
    <row r="823" spans="10:11">
      <c r="J823" s="48" t="s">
        <v>1809</v>
      </c>
      <c r="K823" s="48" t="s">
        <v>1810</v>
      </c>
    </row>
    <row r="824" spans="10:11">
      <c r="J824" s="49" t="s">
        <v>1811</v>
      </c>
      <c r="K824" s="49" t="s">
        <v>1812</v>
      </c>
    </row>
    <row r="825" spans="10:11">
      <c r="J825" s="48" t="s">
        <v>1813</v>
      </c>
      <c r="K825" s="48" t="s">
        <v>1814</v>
      </c>
    </row>
    <row r="826" spans="10:11">
      <c r="J826" s="49" t="s">
        <v>1815</v>
      </c>
      <c r="K826" s="49" t="s">
        <v>1816</v>
      </c>
    </row>
    <row r="827" spans="10:11">
      <c r="J827" s="48" t="s">
        <v>1817</v>
      </c>
      <c r="K827" s="48" t="s">
        <v>1818</v>
      </c>
    </row>
    <row r="828" spans="10:11">
      <c r="J828" s="49" t="s">
        <v>1819</v>
      </c>
      <c r="K828" s="49" t="s">
        <v>1820</v>
      </c>
    </row>
    <row r="829" spans="10:11">
      <c r="J829" s="48" t="s">
        <v>1821</v>
      </c>
      <c r="K829" s="48" t="s">
        <v>1822</v>
      </c>
    </row>
    <row r="830" spans="10:11">
      <c r="J830" s="49" t="s">
        <v>1823</v>
      </c>
      <c r="K830" s="49" t="s">
        <v>1824</v>
      </c>
    </row>
    <row r="831" spans="10:11">
      <c r="J831" s="48" t="s">
        <v>1825</v>
      </c>
      <c r="K831" s="48" t="s">
        <v>1826</v>
      </c>
    </row>
    <row r="832" spans="10:11">
      <c r="J832" s="49" t="s">
        <v>1827</v>
      </c>
      <c r="K832" s="49" t="s">
        <v>1828</v>
      </c>
    </row>
    <row r="833" spans="10:11">
      <c r="J833" s="48" t="s">
        <v>1829</v>
      </c>
      <c r="K833" s="48" t="s">
        <v>1830</v>
      </c>
    </row>
    <row r="834" spans="10:11">
      <c r="J834" s="49" t="s">
        <v>1831</v>
      </c>
      <c r="K834" s="49" t="s">
        <v>1832</v>
      </c>
    </row>
    <row r="835" spans="10:11">
      <c r="J835" s="48" t="s">
        <v>1833</v>
      </c>
      <c r="K835" s="48" t="s">
        <v>1834</v>
      </c>
    </row>
    <row r="836" spans="10:11">
      <c r="J836" s="49" t="s">
        <v>1835</v>
      </c>
      <c r="K836" s="49" t="s">
        <v>1836</v>
      </c>
    </row>
    <row r="837" spans="10:11">
      <c r="J837" s="48" t="s">
        <v>1837</v>
      </c>
      <c r="K837" s="48" t="s">
        <v>1838</v>
      </c>
    </row>
    <row r="838" spans="10:11">
      <c r="J838" s="49" t="s">
        <v>1839</v>
      </c>
      <c r="K838" s="49" t="s">
        <v>1840</v>
      </c>
    </row>
    <row r="839" spans="10:11">
      <c r="J839" s="48" t="s">
        <v>1841</v>
      </c>
      <c r="K839" s="48" t="s">
        <v>1842</v>
      </c>
    </row>
    <row r="840" spans="10:11">
      <c r="J840" s="49" t="s">
        <v>1843</v>
      </c>
      <c r="K840" s="49" t="s">
        <v>1844</v>
      </c>
    </row>
    <row r="841" spans="10:11">
      <c r="J841" s="48" t="s">
        <v>1845</v>
      </c>
      <c r="K841" s="48" t="s">
        <v>1846</v>
      </c>
    </row>
    <row r="842" spans="10:11">
      <c r="J842" s="49" t="s">
        <v>1847</v>
      </c>
      <c r="K842" s="49" t="s">
        <v>1848</v>
      </c>
    </row>
    <row r="843" spans="10:11">
      <c r="J843" s="48" t="s">
        <v>1849</v>
      </c>
      <c r="K843" s="48" t="s">
        <v>1850</v>
      </c>
    </row>
    <row r="844" spans="10:11">
      <c r="J844" s="49" t="s">
        <v>1851</v>
      </c>
      <c r="K844" s="49" t="s">
        <v>1852</v>
      </c>
    </row>
    <row r="845" spans="10:11">
      <c r="J845" s="48" t="s">
        <v>1853</v>
      </c>
      <c r="K845" s="48" t="s">
        <v>1854</v>
      </c>
    </row>
    <row r="846" spans="10:11">
      <c r="J846" s="49" t="s">
        <v>1855</v>
      </c>
      <c r="K846" s="49" t="s">
        <v>1856</v>
      </c>
    </row>
    <row r="847" spans="10:11">
      <c r="J847" s="48" t="s">
        <v>1857</v>
      </c>
      <c r="K847" s="48" t="s">
        <v>1858</v>
      </c>
    </row>
    <row r="848" spans="10:11">
      <c r="J848" s="49" t="s">
        <v>1859</v>
      </c>
      <c r="K848" s="49" t="s">
        <v>1860</v>
      </c>
    </row>
    <row r="849" spans="10:11">
      <c r="J849" s="48" t="s">
        <v>1861</v>
      </c>
      <c r="K849" s="48" t="s">
        <v>1862</v>
      </c>
    </row>
    <row r="850" spans="10:11">
      <c r="J850" s="49" t="s">
        <v>1863</v>
      </c>
      <c r="K850" s="49" t="s">
        <v>1864</v>
      </c>
    </row>
    <row r="851" spans="10:11">
      <c r="J851" s="48" t="s">
        <v>1865</v>
      </c>
      <c r="K851" s="48" t="s">
        <v>1866</v>
      </c>
    </row>
    <row r="852" spans="10:11">
      <c r="J852" s="49" t="s">
        <v>1867</v>
      </c>
      <c r="K852" s="49" t="s">
        <v>1868</v>
      </c>
    </row>
    <row r="853" spans="10:11">
      <c r="J853" s="48" t="s">
        <v>1869</v>
      </c>
      <c r="K853" s="48" t="s">
        <v>1870</v>
      </c>
    </row>
    <row r="854" spans="10:11">
      <c r="J854" s="49" t="s">
        <v>1871</v>
      </c>
      <c r="K854" s="49" t="s">
        <v>1872</v>
      </c>
    </row>
    <row r="855" spans="10:11">
      <c r="J855" s="48" t="s">
        <v>1873</v>
      </c>
      <c r="K855" s="48" t="s">
        <v>1874</v>
      </c>
    </row>
    <row r="856" spans="10:11">
      <c r="J856" s="49" t="s">
        <v>1875</v>
      </c>
      <c r="K856" s="49" t="s">
        <v>1876</v>
      </c>
    </row>
    <row r="857" spans="10:11">
      <c r="J857" s="48" t="s">
        <v>1877</v>
      </c>
      <c r="K857" s="48" t="s">
        <v>1878</v>
      </c>
    </row>
    <row r="858" spans="10:11">
      <c r="J858" s="49" t="s">
        <v>1879</v>
      </c>
      <c r="K858" s="49" t="s">
        <v>1880</v>
      </c>
    </row>
    <row r="859" spans="10:11">
      <c r="J859" s="48" t="s">
        <v>1881</v>
      </c>
      <c r="K859" s="48" t="s">
        <v>1882</v>
      </c>
    </row>
    <row r="860" spans="10:11">
      <c r="J860" s="49" t="s">
        <v>1883</v>
      </c>
      <c r="K860" s="49" t="s">
        <v>1884</v>
      </c>
    </row>
    <row r="861" spans="10:11">
      <c r="J861" s="48" t="s">
        <v>1885</v>
      </c>
      <c r="K861" s="48" t="s">
        <v>1886</v>
      </c>
    </row>
    <row r="862" spans="10:11">
      <c r="J862" s="49" t="s">
        <v>1887</v>
      </c>
      <c r="K862" s="49" t="s">
        <v>1888</v>
      </c>
    </row>
    <row r="863" spans="10:11">
      <c r="J863" s="48" t="s">
        <v>1889</v>
      </c>
      <c r="K863" s="48" t="s">
        <v>1890</v>
      </c>
    </row>
    <row r="864" spans="10:11">
      <c r="J864" s="49" t="s">
        <v>1891</v>
      </c>
      <c r="K864" s="49" t="s">
        <v>1892</v>
      </c>
    </row>
    <row r="865" spans="10:11">
      <c r="J865" s="48" t="s">
        <v>1893</v>
      </c>
      <c r="K865" s="48" t="s">
        <v>1894</v>
      </c>
    </row>
    <row r="866" spans="10:11">
      <c r="J866" s="49" t="s">
        <v>1895</v>
      </c>
      <c r="K866" s="49" t="s">
        <v>1896</v>
      </c>
    </row>
    <row r="867" spans="10:11">
      <c r="J867" s="48" t="s">
        <v>1897</v>
      </c>
      <c r="K867" s="48" t="s">
        <v>1898</v>
      </c>
    </row>
    <row r="868" spans="10:11">
      <c r="J868" s="49" t="s">
        <v>1899</v>
      </c>
      <c r="K868" s="49" t="s">
        <v>1900</v>
      </c>
    </row>
    <row r="869" spans="10:11">
      <c r="J869" s="48" t="s">
        <v>1901</v>
      </c>
      <c r="K869" s="48" t="s">
        <v>1902</v>
      </c>
    </row>
    <row r="870" spans="10:11">
      <c r="J870" s="49" t="s">
        <v>1903</v>
      </c>
      <c r="K870" s="49" t="s">
        <v>1904</v>
      </c>
    </row>
    <row r="871" spans="10:11">
      <c r="J871" s="48" t="s">
        <v>1905</v>
      </c>
      <c r="K871" s="48" t="s">
        <v>1906</v>
      </c>
    </row>
    <row r="872" spans="10:11">
      <c r="J872" s="49" t="s">
        <v>1907</v>
      </c>
      <c r="K872" s="49" t="s">
        <v>1908</v>
      </c>
    </row>
    <row r="873" spans="10:11">
      <c r="J873" s="48" t="s">
        <v>1909</v>
      </c>
      <c r="K873" s="48" t="s">
        <v>1910</v>
      </c>
    </row>
    <row r="874" spans="10:11">
      <c r="J874" s="49" t="s">
        <v>1911</v>
      </c>
      <c r="K874" s="49" t="s">
        <v>1912</v>
      </c>
    </row>
    <row r="875" spans="10:11">
      <c r="J875" s="48" t="s">
        <v>1913</v>
      </c>
      <c r="K875" s="48" t="s">
        <v>1914</v>
      </c>
    </row>
    <row r="876" spans="10:11">
      <c r="J876" s="49" t="s">
        <v>1915</v>
      </c>
      <c r="K876" s="49" t="s">
        <v>1916</v>
      </c>
    </row>
    <row r="877" spans="10:11">
      <c r="J877" s="48" t="s">
        <v>1917</v>
      </c>
      <c r="K877" s="48" t="s">
        <v>1918</v>
      </c>
    </row>
    <row r="878" spans="10:11">
      <c r="J878" s="49" t="s">
        <v>1919</v>
      </c>
      <c r="K878" s="49" t="s">
        <v>1920</v>
      </c>
    </row>
    <row r="879" spans="10:11">
      <c r="J879" s="48" t="s">
        <v>1921</v>
      </c>
      <c r="K879" s="48" t="s">
        <v>1922</v>
      </c>
    </row>
    <row r="880" spans="10:11">
      <c r="J880" s="49" t="s">
        <v>1923</v>
      </c>
      <c r="K880" s="49" t="s">
        <v>1924</v>
      </c>
    </row>
    <row r="881" spans="10:11">
      <c r="J881" s="48" t="s">
        <v>1925</v>
      </c>
      <c r="K881" s="48" t="s">
        <v>1926</v>
      </c>
    </row>
    <row r="882" spans="10:11">
      <c r="J882" s="49" t="s">
        <v>1927</v>
      </c>
      <c r="K882" s="49" t="s">
        <v>1928</v>
      </c>
    </row>
    <row r="883" spans="10:11">
      <c r="J883" s="48" t="s">
        <v>1929</v>
      </c>
      <c r="K883" s="48" t="s">
        <v>1930</v>
      </c>
    </row>
    <row r="884" spans="10:11">
      <c r="J884" s="49" t="s">
        <v>1931</v>
      </c>
      <c r="K884" s="49" t="s">
        <v>1932</v>
      </c>
    </row>
    <row r="885" spans="10:11">
      <c r="J885" s="48" t="s">
        <v>1933</v>
      </c>
      <c r="K885" s="48" t="s">
        <v>1934</v>
      </c>
    </row>
    <row r="886" spans="10:11">
      <c r="J886" s="49" t="s">
        <v>1935</v>
      </c>
      <c r="K886" s="49" t="s">
        <v>1936</v>
      </c>
    </row>
    <row r="887" spans="10:11">
      <c r="J887" s="48" t="s">
        <v>1937</v>
      </c>
      <c r="K887" s="48" t="s">
        <v>1938</v>
      </c>
    </row>
    <row r="888" spans="10:11">
      <c r="J888" s="49" t="s">
        <v>1939</v>
      </c>
      <c r="K888" s="49" t="s">
        <v>1940</v>
      </c>
    </row>
    <row r="889" spans="10:11">
      <c r="J889" s="48" t="s">
        <v>1941</v>
      </c>
      <c r="K889" s="48" t="s">
        <v>1942</v>
      </c>
    </row>
    <row r="890" spans="10:11">
      <c r="J890" s="49" t="s">
        <v>1943</v>
      </c>
      <c r="K890" s="49" t="s">
        <v>1944</v>
      </c>
    </row>
    <row r="891" spans="10:11">
      <c r="J891" s="48" t="s">
        <v>1945</v>
      </c>
      <c r="K891" s="48" t="s">
        <v>1946</v>
      </c>
    </row>
    <row r="892" spans="10:11">
      <c r="J892" s="49" t="s">
        <v>1947</v>
      </c>
      <c r="K892" s="49" t="s">
        <v>1948</v>
      </c>
    </row>
    <row r="893" spans="10:11">
      <c r="J893" s="48" t="s">
        <v>1949</v>
      </c>
      <c r="K893" s="48" t="s">
        <v>1950</v>
      </c>
    </row>
    <row r="894" spans="10:11">
      <c r="J894" s="49" t="s">
        <v>1951</v>
      </c>
      <c r="K894" s="49" t="s">
        <v>1952</v>
      </c>
    </row>
    <row r="895" spans="10:11">
      <c r="J895" s="48" t="s">
        <v>1953</v>
      </c>
      <c r="K895" s="48" t="s">
        <v>1954</v>
      </c>
    </row>
    <row r="896" spans="10:11">
      <c r="J896" s="49" t="s">
        <v>1955</v>
      </c>
      <c r="K896" s="49" t="s">
        <v>1956</v>
      </c>
    </row>
    <row r="897" spans="10:11">
      <c r="J897" s="48" t="s">
        <v>1957</v>
      </c>
      <c r="K897" s="48" t="s">
        <v>1958</v>
      </c>
    </row>
    <row r="898" spans="10:11">
      <c r="J898" s="49" t="s">
        <v>1959</v>
      </c>
      <c r="K898" s="49" t="s">
        <v>1960</v>
      </c>
    </row>
    <row r="899" spans="10:11">
      <c r="J899" s="48" t="s">
        <v>1961</v>
      </c>
      <c r="K899" s="48" t="s">
        <v>1962</v>
      </c>
    </row>
    <row r="900" spans="10:11">
      <c r="J900" s="49" t="s">
        <v>1963</v>
      </c>
      <c r="K900" s="49" t="s">
        <v>1964</v>
      </c>
    </row>
    <row r="901" spans="10:11">
      <c r="J901" s="48" t="s">
        <v>1965</v>
      </c>
      <c r="K901" s="48" t="s">
        <v>1966</v>
      </c>
    </row>
    <row r="902" spans="10:11">
      <c r="J902" s="49" t="s">
        <v>1967</v>
      </c>
      <c r="K902" s="49" t="s">
        <v>1968</v>
      </c>
    </row>
    <row r="903" spans="10:11">
      <c r="J903" s="48" t="s">
        <v>1969</v>
      </c>
      <c r="K903" s="48" t="s">
        <v>1970</v>
      </c>
    </row>
    <row r="904" spans="10:11">
      <c r="J904" s="49" t="s">
        <v>1971</v>
      </c>
      <c r="K904" s="49" t="s">
        <v>1972</v>
      </c>
    </row>
    <row r="905" spans="10:11">
      <c r="J905" s="48" t="s">
        <v>1973</v>
      </c>
      <c r="K905" s="48" t="s">
        <v>1974</v>
      </c>
    </row>
    <row r="906" spans="10:11">
      <c r="J906" s="49" t="s">
        <v>1975</v>
      </c>
      <c r="K906" s="49" t="s">
        <v>1976</v>
      </c>
    </row>
    <row r="907" spans="10:11">
      <c r="J907" s="48" t="s">
        <v>1977</v>
      </c>
      <c r="K907" s="48" t="s">
        <v>1978</v>
      </c>
    </row>
    <row r="908" spans="10:11">
      <c r="J908" s="49" t="s">
        <v>1979</v>
      </c>
      <c r="K908" s="49" t="s">
        <v>1980</v>
      </c>
    </row>
    <row r="909" spans="10:11">
      <c r="J909" s="48" t="s">
        <v>1981</v>
      </c>
      <c r="K909" s="48" t="s">
        <v>1982</v>
      </c>
    </row>
    <row r="910" spans="10:11">
      <c r="J910" s="49" t="s">
        <v>1983</v>
      </c>
      <c r="K910" s="49" t="s">
        <v>1984</v>
      </c>
    </row>
    <row r="911" spans="10:11">
      <c r="J911" s="48" t="s">
        <v>1985</v>
      </c>
      <c r="K911" s="48" t="s">
        <v>1986</v>
      </c>
    </row>
    <row r="912" spans="10:11">
      <c r="J912" s="49" t="s">
        <v>1987</v>
      </c>
      <c r="K912" s="49" t="s">
        <v>1988</v>
      </c>
    </row>
    <row r="913" spans="10:11">
      <c r="J913" s="48" t="s">
        <v>1989</v>
      </c>
      <c r="K913" s="48" t="s">
        <v>1990</v>
      </c>
    </row>
    <row r="914" spans="10:11">
      <c r="J914" s="49" t="s">
        <v>1991</v>
      </c>
      <c r="K914" s="49" t="s">
        <v>1992</v>
      </c>
    </row>
    <row r="915" spans="10:11">
      <c r="J915" s="48" t="s">
        <v>1993</v>
      </c>
      <c r="K915" s="48" t="s">
        <v>1994</v>
      </c>
    </row>
    <row r="916" spans="10:11">
      <c r="J916" s="49" t="s">
        <v>1995</v>
      </c>
      <c r="K916" s="49" t="s">
        <v>1996</v>
      </c>
    </row>
    <row r="917" spans="10:11">
      <c r="J917" s="48" t="s">
        <v>1997</v>
      </c>
      <c r="K917" s="48" t="s">
        <v>1998</v>
      </c>
    </row>
    <row r="918" spans="10:11">
      <c r="J918" s="49" t="s">
        <v>1999</v>
      </c>
      <c r="K918" s="49" t="s">
        <v>2000</v>
      </c>
    </row>
    <row r="919" spans="10:11">
      <c r="J919" s="48" t="s">
        <v>2001</v>
      </c>
      <c r="K919" s="48" t="s">
        <v>2002</v>
      </c>
    </row>
    <row r="920" spans="10:11">
      <c r="J920" s="49" t="s">
        <v>2003</v>
      </c>
      <c r="K920" s="49" t="s">
        <v>2004</v>
      </c>
    </row>
    <row r="921" spans="10:11">
      <c r="J921" s="48" t="s">
        <v>2005</v>
      </c>
      <c r="K921" s="48" t="s">
        <v>2006</v>
      </c>
    </row>
    <row r="922" spans="10:11">
      <c r="J922" s="49" t="s">
        <v>2007</v>
      </c>
      <c r="K922" s="49" t="s">
        <v>2008</v>
      </c>
    </row>
    <row r="923" spans="10:11">
      <c r="J923" s="48" t="s">
        <v>2009</v>
      </c>
      <c r="K923" s="48" t="s">
        <v>2010</v>
      </c>
    </row>
    <row r="924" spans="10:11">
      <c r="J924" s="49" t="s">
        <v>2011</v>
      </c>
      <c r="K924" s="49" t="s">
        <v>2012</v>
      </c>
    </row>
    <row r="925" spans="10:11">
      <c r="J925" s="48" t="s">
        <v>2013</v>
      </c>
      <c r="K925" s="48" t="s">
        <v>2014</v>
      </c>
    </row>
    <row r="926" spans="10:11">
      <c r="J926" s="49" t="s">
        <v>2015</v>
      </c>
      <c r="K926" s="49" t="s">
        <v>2016</v>
      </c>
    </row>
    <row r="927" spans="10:11">
      <c r="J927" s="48" t="s">
        <v>2017</v>
      </c>
      <c r="K927" s="48" t="s">
        <v>2018</v>
      </c>
    </row>
    <row r="928" spans="10:11">
      <c r="J928" s="49" t="s">
        <v>2019</v>
      </c>
      <c r="K928" s="49" t="s">
        <v>2020</v>
      </c>
    </row>
    <row r="929" spans="10:11">
      <c r="J929" s="48" t="s">
        <v>2021</v>
      </c>
      <c r="K929" s="48" t="s">
        <v>2022</v>
      </c>
    </row>
    <row r="930" spans="10:11">
      <c r="J930" s="49" t="s">
        <v>2023</v>
      </c>
      <c r="K930" s="49" t="s">
        <v>2024</v>
      </c>
    </row>
    <row r="931" spans="10:11">
      <c r="J931" s="48" t="s">
        <v>2025</v>
      </c>
      <c r="K931" s="48" t="s">
        <v>2026</v>
      </c>
    </row>
    <row r="932" spans="10:11">
      <c r="J932" s="49" t="s">
        <v>2027</v>
      </c>
      <c r="K932" s="49" t="s">
        <v>2028</v>
      </c>
    </row>
    <row r="933" spans="10:11">
      <c r="J933" s="48" t="s">
        <v>2029</v>
      </c>
      <c r="K933" s="48" t="s">
        <v>2030</v>
      </c>
    </row>
    <row r="934" spans="10:11">
      <c r="J934" s="49" t="s">
        <v>2031</v>
      </c>
      <c r="K934" s="49" t="s">
        <v>2032</v>
      </c>
    </row>
    <row r="935" spans="10:11">
      <c r="J935" s="48" t="s">
        <v>2033</v>
      </c>
      <c r="K935" s="48" t="s">
        <v>2034</v>
      </c>
    </row>
    <row r="936" spans="10:11">
      <c r="J936" s="49" t="s">
        <v>2035</v>
      </c>
      <c r="K936" s="49" t="s">
        <v>2036</v>
      </c>
    </row>
    <row r="937" spans="10:11">
      <c r="J937" s="48" t="s">
        <v>2037</v>
      </c>
      <c r="K937" s="48" t="s">
        <v>2038</v>
      </c>
    </row>
    <row r="938" spans="10:11">
      <c r="J938" s="49" t="s">
        <v>2039</v>
      </c>
      <c r="K938" s="49" t="s">
        <v>2040</v>
      </c>
    </row>
    <row r="939" spans="10:11">
      <c r="J939" s="48" t="s">
        <v>2041</v>
      </c>
      <c r="K939" s="48" t="s">
        <v>2042</v>
      </c>
    </row>
    <row r="940" spans="10:11">
      <c r="J940" s="49" t="s">
        <v>2043</v>
      </c>
      <c r="K940" s="49" t="s">
        <v>2044</v>
      </c>
    </row>
    <row r="941" spans="10:11">
      <c r="J941" s="48" t="s">
        <v>2045</v>
      </c>
      <c r="K941" s="48" t="s">
        <v>2046</v>
      </c>
    </row>
    <row r="942" spans="10:11">
      <c r="J942" s="49" t="s">
        <v>2047</v>
      </c>
      <c r="K942" s="49" t="s">
        <v>2048</v>
      </c>
    </row>
    <row r="943" spans="10:11">
      <c r="J943" s="48" t="s">
        <v>2049</v>
      </c>
      <c r="K943" s="48" t="s">
        <v>2050</v>
      </c>
    </row>
    <row r="944" spans="10:11">
      <c r="J944" s="49" t="s">
        <v>2051</v>
      </c>
      <c r="K944" s="49" t="s">
        <v>2052</v>
      </c>
    </row>
    <row r="945" spans="10:11">
      <c r="J945" s="48" t="s">
        <v>2053</v>
      </c>
      <c r="K945" s="48" t="s">
        <v>2054</v>
      </c>
    </row>
    <row r="946" spans="10:11">
      <c r="J946" s="49" t="s">
        <v>2055</v>
      </c>
      <c r="K946" s="49" t="s">
        <v>2056</v>
      </c>
    </row>
    <row r="947" spans="10:11">
      <c r="J947" s="48" t="s">
        <v>2057</v>
      </c>
      <c r="K947" s="48" t="s">
        <v>2058</v>
      </c>
    </row>
    <row r="948" spans="10:11">
      <c r="J948" s="49" t="s">
        <v>2059</v>
      </c>
      <c r="K948" s="49" t="s">
        <v>2060</v>
      </c>
    </row>
    <row r="949" spans="10:11">
      <c r="J949" s="48" t="s">
        <v>2061</v>
      </c>
      <c r="K949" s="48" t="s">
        <v>2062</v>
      </c>
    </row>
    <row r="950" spans="10:11">
      <c r="J950" s="49" t="s">
        <v>2063</v>
      </c>
      <c r="K950" s="49" t="s">
        <v>2064</v>
      </c>
    </row>
    <row r="951" spans="10:11">
      <c r="J951" s="48" t="s">
        <v>2065</v>
      </c>
      <c r="K951" s="48" t="s">
        <v>2066</v>
      </c>
    </row>
    <row r="952" spans="10:11">
      <c r="J952" s="49" t="s">
        <v>2067</v>
      </c>
      <c r="K952" s="49" t="s">
        <v>2068</v>
      </c>
    </row>
    <row r="953" spans="10:11">
      <c r="J953" s="48" t="s">
        <v>2069</v>
      </c>
      <c r="K953" s="48" t="s">
        <v>2070</v>
      </c>
    </row>
    <row r="954" spans="10:11">
      <c r="J954" s="49" t="s">
        <v>2071</v>
      </c>
      <c r="K954" s="49" t="s">
        <v>2072</v>
      </c>
    </row>
    <row r="955" spans="10:11">
      <c r="J955" s="48" t="s">
        <v>2073</v>
      </c>
      <c r="K955" s="48" t="s">
        <v>2074</v>
      </c>
    </row>
    <row r="956" spans="10:11">
      <c r="J956" s="49" t="s">
        <v>2075</v>
      </c>
      <c r="K956" s="49" t="s">
        <v>2076</v>
      </c>
    </row>
    <row r="957" spans="10:11">
      <c r="J957" s="48" t="s">
        <v>2077</v>
      </c>
      <c r="K957" s="48" t="s">
        <v>2078</v>
      </c>
    </row>
    <row r="958" spans="10:11">
      <c r="J958" s="49" t="s">
        <v>2079</v>
      </c>
      <c r="K958" s="49" t="s">
        <v>2080</v>
      </c>
    </row>
    <row r="959" spans="10:11">
      <c r="J959" s="48" t="s">
        <v>2081</v>
      </c>
      <c r="K959" s="48" t="s">
        <v>2082</v>
      </c>
    </row>
    <row r="960" spans="10:11">
      <c r="J960" s="49" t="s">
        <v>2083</v>
      </c>
      <c r="K960" s="49" t="s">
        <v>2084</v>
      </c>
    </row>
    <row r="961" spans="10:11">
      <c r="J961" s="48" t="s">
        <v>2085</v>
      </c>
      <c r="K961" s="48" t="s">
        <v>2086</v>
      </c>
    </row>
    <row r="962" spans="10:11">
      <c r="J962" s="49" t="s">
        <v>2087</v>
      </c>
      <c r="K962" s="49" t="s">
        <v>2088</v>
      </c>
    </row>
    <row r="963" spans="10:11">
      <c r="J963" s="48" t="s">
        <v>2089</v>
      </c>
      <c r="K963" s="48" t="s">
        <v>2090</v>
      </c>
    </row>
    <row r="964" spans="10:11">
      <c r="J964" s="49" t="s">
        <v>2091</v>
      </c>
      <c r="K964" s="49" t="s">
        <v>2092</v>
      </c>
    </row>
    <row r="965" spans="10:11">
      <c r="J965" s="48" t="s">
        <v>2093</v>
      </c>
      <c r="K965" s="48" t="s">
        <v>2094</v>
      </c>
    </row>
    <row r="966" spans="10:11">
      <c r="J966" s="49" t="s">
        <v>2095</v>
      </c>
      <c r="K966" s="49" t="s">
        <v>2096</v>
      </c>
    </row>
    <row r="967" spans="10:11">
      <c r="J967" s="48" t="s">
        <v>2097</v>
      </c>
      <c r="K967" s="48" t="s">
        <v>2098</v>
      </c>
    </row>
    <row r="968" spans="10:11">
      <c r="J968" s="49" t="s">
        <v>2099</v>
      </c>
      <c r="K968" s="49" t="s">
        <v>2100</v>
      </c>
    </row>
    <row r="969" spans="10:11">
      <c r="J969" s="48" t="s">
        <v>2101</v>
      </c>
      <c r="K969" s="48" t="s">
        <v>2102</v>
      </c>
    </row>
    <row r="970" spans="10:11">
      <c r="J970" s="49" t="s">
        <v>2103</v>
      </c>
      <c r="K970" s="49" t="s">
        <v>2104</v>
      </c>
    </row>
    <row r="971" spans="10:11">
      <c r="J971" s="48" t="s">
        <v>2105</v>
      </c>
      <c r="K971" s="48" t="s">
        <v>2106</v>
      </c>
    </row>
    <row r="972" spans="10:11">
      <c r="J972" s="49" t="s">
        <v>2107</v>
      </c>
      <c r="K972" s="49" t="s">
        <v>2108</v>
      </c>
    </row>
    <row r="973" spans="10:11">
      <c r="J973" s="48" t="s">
        <v>2109</v>
      </c>
      <c r="K973" s="48" t="s">
        <v>2110</v>
      </c>
    </row>
    <row r="974" spans="10:11">
      <c r="J974" s="49" t="s">
        <v>2111</v>
      </c>
      <c r="K974" s="49" t="s">
        <v>2112</v>
      </c>
    </row>
    <row r="975" spans="10:11">
      <c r="J975" s="48" t="s">
        <v>2113</v>
      </c>
      <c r="K975" s="48" t="s">
        <v>2114</v>
      </c>
    </row>
    <row r="976" spans="10:11">
      <c r="J976" s="49" t="s">
        <v>2115</v>
      </c>
      <c r="K976" s="49" t="s">
        <v>2116</v>
      </c>
    </row>
    <row r="977" spans="10:11">
      <c r="J977" s="48" t="s">
        <v>2117</v>
      </c>
      <c r="K977" s="48" t="s">
        <v>2118</v>
      </c>
    </row>
    <row r="978" spans="10:11">
      <c r="J978" s="49" t="s">
        <v>2119</v>
      </c>
      <c r="K978" s="49" t="s">
        <v>2120</v>
      </c>
    </row>
    <row r="979" spans="10:11">
      <c r="J979" s="48" t="s">
        <v>2121</v>
      </c>
      <c r="K979" s="48" t="s">
        <v>2122</v>
      </c>
    </row>
    <row r="980" spans="10:11">
      <c r="J980" s="49" t="s">
        <v>2123</v>
      </c>
      <c r="K980" s="49" t="s">
        <v>2124</v>
      </c>
    </row>
    <row r="981" spans="10:11">
      <c r="J981" s="48" t="s">
        <v>2125</v>
      </c>
      <c r="K981" s="48" t="s">
        <v>2126</v>
      </c>
    </row>
    <row r="982" spans="10:11">
      <c r="J982" s="49" t="s">
        <v>2127</v>
      </c>
      <c r="K982" s="49" t="s">
        <v>2128</v>
      </c>
    </row>
    <row r="983" spans="10:11">
      <c r="J983" s="48" t="s">
        <v>2129</v>
      </c>
      <c r="K983" s="48" t="s">
        <v>2130</v>
      </c>
    </row>
    <row r="984" spans="10:11">
      <c r="J984" s="49" t="s">
        <v>2131</v>
      </c>
      <c r="K984" s="49" t="s">
        <v>2132</v>
      </c>
    </row>
    <row r="985" spans="10:11">
      <c r="J985" s="48" t="s">
        <v>2133</v>
      </c>
      <c r="K985" s="48" t="s">
        <v>2134</v>
      </c>
    </row>
    <row r="986" spans="10:11">
      <c r="J986" s="49" t="s">
        <v>2135</v>
      </c>
      <c r="K986" s="49" t="s">
        <v>2136</v>
      </c>
    </row>
    <row r="987" spans="10:11">
      <c r="J987" s="48" t="s">
        <v>2137</v>
      </c>
      <c r="K987" s="48" t="s">
        <v>2138</v>
      </c>
    </row>
    <row r="988" spans="10:11">
      <c r="J988" s="49" t="s">
        <v>2139</v>
      </c>
      <c r="K988" s="49" t="s">
        <v>2140</v>
      </c>
    </row>
    <row r="989" spans="10:11">
      <c r="J989" s="48" t="s">
        <v>2141</v>
      </c>
      <c r="K989" s="48" t="s">
        <v>2142</v>
      </c>
    </row>
    <row r="990" spans="10:11">
      <c r="J990" s="49" t="s">
        <v>2143</v>
      </c>
      <c r="K990" s="49" t="s">
        <v>2144</v>
      </c>
    </row>
    <row r="991" spans="10:11">
      <c r="J991" s="48" t="s">
        <v>2145</v>
      </c>
      <c r="K991" s="48" t="s">
        <v>2146</v>
      </c>
    </row>
    <row r="992" spans="10:11">
      <c r="J992" s="49" t="s">
        <v>2147</v>
      </c>
      <c r="K992" s="49" t="s">
        <v>2148</v>
      </c>
    </row>
    <row r="993" spans="10:11">
      <c r="J993" s="48" t="s">
        <v>2149</v>
      </c>
      <c r="K993" s="48" t="s">
        <v>2150</v>
      </c>
    </row>
    <row r="994" spans="10:11">
      <c r="J994" s="49" t="s">
        <v>2151</v>
      </c>
      <c r="K994" s="49" t="s">
        <v>2152</v>
      </c>
    </row>
    <row r="995" spans="10:11">
      <c r="J995" s="48" t="s">
        <v>2153</v>
      </c>
      <c r="K995" s="48" t="s">
        <v>2154</v>
      </c>
    </row>
    <row r="996" spans="10:11">
      <c r="J996" s="49" t="s">
        <v>2155</v>
      </c>
      <c r="K996" s="49" t="s">
        <v>2156</v>
      </c>
    </row>
    <row r="997" spans="10:11">
      <c r="J997" s="48" t="s">
        <v>2157</v>
      </c>
      <c r="K997" s="48" t="s">
        <v>2158</v>
      </c>
    </row>
    <row r="998" spans="10:11">
      <c r="J998" s="49" t="s">
        <v>2159</v>
      </c>
      <c r="K998" s="49" t="s">
        <v>2160</v>
      </c>
    </row>
    <row r="999" spans="10:11">
      <c r="J999" s="48" t="s">
        <v>2161</v>
      </c>
      <c r="K999" s="48" t="s">
        <v>2162</v>
      </c>
    </row>
    <row r="1000" spans="10:11">
      <c r="J1000" s="49" t="s">
        <v>2163</v>
      </c>
      <c r="K1000" s="49" t="s">
        <v>2164</v>
      </c>
    </row>
    <row r="1001" spans="10:11">
      <c r="J1001" s="48" t="s">
        <v>2165</v>
      </c>
      <c r="K1001" s="48" t="s">
        <v>2166</v>
      </c>
    </row>
    <row r="1002" spans="10:11">
      <c r="J1002" s="49" t="s">
        <v>2167</v>
      </c>
      <c r="K1002" s="49" t="s">
        <v>2168</v>
      </c>
    </row>
    <row r="1003" spans="10:11">
      <c r="J1003" s="48" t="s">
        <v>2169</v>
      </c>
      <c r="K1003" s="48" t="s">
        <v>2170</v>
      </c>
    </row>
    <row r="1004" spans="10:11">
      <c r="J1004" s="49" t="s">
        <v>2171</v>
      </c>
      <c r="K1004" s="49" t="s">
        <v>2172</v>
      </c>
    </row>
    <row r="1005" spans="10:11">
      <c r="J1005" s="48" t="s">
        <v>2173</v>
      </c>
      <c r="K1005" s="48" t="s">
        <v>2174</v>
      </c>
    </row>
    <row r="1006" spans="10:11">
      <c r="J1006" s="49" t="s">
        <v>2175</v>
      </c>
      <c r="K1006" s="49" t="s">
        <v>2176</v>
      </c>
    </row>
    <row r="1007" spans="10:11">
      <c r="J1007" s="48" t="s">
        <v>2177</v>
      </c>
      <c r="K1007" s="48" t="s">
        <v>2178</v>
      </c>
    </row>
    <row r="1008" spans="10:11">
      <c r="J1008" s="49" t="s">
        <v>2179</v>
      </c>
      <c r="K1008" s="49" t="s">
        <v>2180</v>
      </c>
    </row>
    <row r="1009" spans="10:11">
      <c r="J1009" s="48" t="s">
        <v>2181</v>
      </c>
      <c r="K1009" s="48" t="s">
        <v>2182</v>
      </c>
    </row>
    <row r="1010" spans="10:11">
      <c r="J1010" s="49" t="s">
        <v>2183</v>
      </c>
      <c r="K1010" s="49" t="s">
        <v>2184</v>
      </c>
    </row>
    <row r="1011" spans="10:11">
      <c r="J1011" s="48" t="s">
        <v>2185</v>
      </c>
      <c r="K1011" s="48" t="s">
        <v>2186</v>
      </c>
    </row>
    <row r="1012" spans="10:11">
      <c r="J1012" s="49" t="s">
        <v>2187</v>
      </c>
      <c r="K1012" s="49" t="s">
        <v>2188</v>
      </c>
    </row>
    <row r="1013" spans="10:11">
      <c r="J1013" s="48" t="s">
        <v>2189</v>
      </c>
      <c r="K1013" s="48" t="s">
        <v>2190</v>
      </c>
    </row>
    <row r="1014" spans="10:11">
      <c r="J1014" s="49" t="s">
        <v>2191</v>
      </c>
      <c r="K1014" s="49" t="s">
        <v>2192</v>
      </c>
    </row>
    <row r="1015" spans="10:11">
      <c r="J1015" s="48" t="s">
        <v>2193</v>
      </c>
      <c r="K1015" s="48" t="s">
        <v>2194</v>
      </c>
    </row>
    <row r="1016" spans="10:11">
      <c r="J1016" s="49" t="s">
        <v>2195</v>
      </c>
      <c r="K1016" s="49" t="s">
        <v>2196</v>
      </c>
    </row>
    <row r="1017" spans="10:11">
      <c r="J1017" s="48" t="s">
        <v>2197</v>
      </c>
      <c r="K1017" s="48" t="s">
        <v>2198</v>
      </c>
    </row>
    <row r="1018" spans="10:11">
      <c r="J1018" s="49" t="s">
        <v>2199</v>
      </c>
      <c r="K1018" s="49" t="s">
        <v>2200</v>
      </c>
    </row>
    <row r="1019" spans="10:11">
      <c r="J1019" s="48" t="s">
        <v>2201</v>
      </c>
      <c r="K1019" s="48" t="s">
        <v>2202</v>
      </c>
    </row>
    <row r="1020" spans="10:11">
      <c r="J1020" s="49" t="s">
        <v>2203</v>
      </c>
      <c r="K1020" s="49" t="s">
        <v>2204</v>
      </c>
    </row>
    <row r="1021" spans="10:11">
      <c r="J1021" s="48" t="s">
        <v>2205</v>
      </c>
      <c r="K1021" s="48" t="s">
        <v>2206</v>
      </c>
    </row>
    <row r="1022" spans="10:11">
      <c r="J1022" s="49" t="s">
        <v>2207</v>
      </c>
      <c r="K1022" s="49" t="s">
        <v>2208</v>
      </c>
    </row>
    <row r="1023" spans="10:11">
      <c r="J1023" s="48" t="s">
        <v>2209</v>
      </c>
      <c r="K1023" s="48" t="s">
        <v>2210</v>
      </c>
    </row>
    <row r="1024" spans="10:11">
      <c r="J1024" s="49" t="s">
        <v>2211</v>
      </c>
      <c r="K1024" s="49" t="s">
        <v>2212</v>
      </c>
    </row>
    <row r="1025" spans="10:11">
      <c r="J1025" s="48" t="s">
        <v>2213</v>
      </c>
      <c r="K1025" s="48" t="s">
        <v>2214</v>
      </c>
    </row>
    <row r="1026" spans="10:11">
      <c r="J1026" s="49" t="s">
        <v>2215</v>
      </c>
      <c r="K1026" s="49" t="s">
        <v>2216</v>
      </c>
    </row>
    <row r="1027" spans="10:11">
      <c r="J1027" s="48" t="s">
        <v>2217</v>
      </c>
      <c r="K1027" s="48" t="s">
        <v>2218</v>
      </c>
    </row>
    <row r="1028" spans="10:11">
      <c r="J1028" s="49" t="s">
        <v>2219</v>
      </c>
      <c r="K1028" s="49" t="s">
        <v>2220</v>
      </c>
    </row>
    <row r="1029" spans="10:11">
      <c r="J1029" s="48" t="s">
        <v>2221</v>
      </c>
      <c r="K1029" s="48" t="s">
        <v>2222</v>
      </c>
    </row>
    <row r="1030" spans="10:11">
      <c r="J1030" s="49" t="s">
        <v>2223</v>
      </c>
      <c r="K1030" s="49" t="s">
        <v>2224</v>
      </c>
    </row>
    <row r="1031" spans="10:11">
      <c r="J1031" s="48" t="s">
        <v>2225</v>
      </c>
      <c r="K1031" s="48" t="s">
        <v>2226</v>
      </c>
    </row>
    <row r="1032" spans="10:11">
      <c r="J1032" s="49" t="s">
        <v>2227</v>
      </c>
      <c r="K1032" s="49" t="s">
        <v>2228</v>
      </c>
    </row>
    <row r="1033" spans="10:11">
      <c r="J1033" s="48" t="s">
        <v>2229</v>
      </c>
      <c r="K1033" s="48" t="s">
        <v>2230</v>
      </c>
    </row>
    <row r="1034" spans="10:11">
      <c r="J1034" s="49" t="s">
        <v>2231</v>
      </c>
      <c r="K1034" s="49" t="s">
        <v>2232</v>
      </c>
    </row>
    <row r="1035" spans="10:11">
      <c r="J1035" s="48" t="s">
        <v>2233</v>
      </c>
      <c r="K1035" s="48" t="s">
        <v>2234</v>
      </c>
    </row>
    <row r="1036" spans="10:11">
      <c r="J1036" s="49" t="s">
        <v>2235</v>
      </c>
      <c r="K1036" s="49" t="s">
        <v>2236</v>
      </c>
    </row>
    <row r="1037" spans="10:11">
      <c r="J1037" s="48" t="s">
        <v>2237</v>
      </c>
      <c r="K1037" s="48" t="s">
        <v>2238</v>
      </c>
    </row>
    <row r="1038" spans="10:11">
      <c r="J1038" s="49" t="s">
        <v>2239</v>
      </c>
      <c r="K1038" s="49" t="s">
        <v>2240</v>
      </c>
    </row>
    <row r="1039" spans="10:11">
      <c r="J1039" s="48" t="s">
        <v>2241</v>
      </c>
      <c r="K1039" s="48" t="s">
        <v>2242</v>
      </c>
    </row>
    <row r="1040" spans="10:11">
      <c r="J1040" s="49" t="s">
        <v>2243</v>
      </c>
      <c r="K1040" s="49" t="s">
        <v>2244</v>
      </c>
    </row>
    <row r="1041" spans="10:11">
      <c r="J1041" s="48" t="s">
        <v>2245</v>
      </c>
      <c r="K1041" s="48" t="s">
        <v>2246</v>
      </c>
    </row>
    <row r="1042" spans="10:11">
      <c r="J1042" s="49" t="s">
        <v>2247</v>
      </c>
      <c r="K1042" s="49" t="s">
        <v>2248</v>
      </c>
    </row>
    <row r="1043" spans="10:11">
      <c r="J1043" s="48" t="s">
        <v>2249</v>
      </c>
      <c r="K1043" s="48" t="s">
        <v>2250</v>
      </c>
    </row>
    <row r="1044" spans="10:11">
      <c r="J1044" s="49" t="s">
        <v>2251</v>
      </c>
      <c r="K1044" s="49" t="s">
        <v>2252</v>
      </c>
    </row>
    <row r="1045" spans="10:11">
      <c r="J1045" s="48" t="s">
        <v>2253</v>
      </c>
      <c r="K1045" s="48" t="s">
        <v>2254</v>
      </c>
    </row>
    <row r="1046" spans="10:11">
      <c r="J1046" s="49" t="s">
        <v>2255</v>
      </c>
      <c r="K1046" s="49" t="s">
        <v>2256</v>
      </c>
    </row>
    <row r="1047" spans="10:11">
      <c r="J1047" s="48" t="s">
        <v>2257</v>
      </c>
      <c r="K1047" s="48" t="s">
        <v>2258</v>
      </c>
    </row>
    <row r="1048" spans="10:11">
      <c r="J1048" s="49" t="s">
        <v>2259</v>
      </c>
      <c r="K1048" s="49" t="s">
        <v>2260</v>
      </c>
    </row>
    <row r="1049" spans="10:11">
      <c r="J1049" s="48" t="s">
        <v>2261</v>
      </c>
      <c r="K1049" s="48" t="s">
        <v>2262</v>
      </c>
    </row>
    <row r="1050" spans="10:11">
      <c r="J1050" s="49" t="s">
        <v>2263</v>
      </c>
      <c r="K1050" s="49" t="s">
        <v>2264</v>
      </c>
    </row>
    <row r="1051" spans="10:11">
      <c r="J1051" s="48" t="s">
        <v>2265</v>
      </c>
      <c r="K1051" s="48" t="s">
        <v>2266</v>
      </c>
    </row>
    <row r="1052" spans="10:11">
      <c r="J1052" s="49" t="s">
        <v>2267</v>
      </c>
      <c r="K1052" s="49" t="s">
        <v>2268</v>
      </c>
    </row>
    <row r="1053" spans="10:11">
      <c r="J1053" s="48" t="s">
        <v>2269</v>
      </c>
      <c r="K1053" s="48" t="s">
        <v>2270</v>
      </c>
    </row>
    <row r="1054" spans="10:11">
      <c r="J1054" s="49" t="s">
        <v>2271</v>
      </c>
      <c r="K1054" s="49" t="s">
        <v>2272</v>
      </c>
    </row>
    <row r="1055" spans="10:11">
      <c r="J1055" s="48" t="s">
        <v>2273</v>
      </c>
      <c r="K1055" s="48" t="s">
        <v>2274</v>
      </c>
    </row>
    <row r="1056" spans="10:11">
      <c r="J1056" s="49" t="s">
        <v>2275</v>
      </c>
      <c r="K1056" s="49" t="s">
        <v>2276</v>
      </c>
    </row>
    <row r="1057" spans="10:11">
      <c r="J1057" s="48" t="s">
        <v>2277</v>
      </c>
      <c r="K1057" s="48" t="s">
        <v>2278</v>
      </c>
    </row>
    <row r="1058" spans="10:11">
      <c r="J1058" s="49" t="s">
        <v>2279</v>
      </c>
      <c r="K1058" s="49" t="s">
        <v>2280</v>
      </c>
    </row>
    <row r="1059" spans="10:11">
      <c r="J1059" s="48" t="s">
        <v>2281</v>
      </c>
      <c r="K1059" s="48" t="s">
        <v>2282</v>
      </c>
    </row>
    <row r="1060" spans="10:11">
      <c r="J1060" s="49" t="s">
        <v>2283</v>
      </c>
      <c r="K1060" s="49" t="s">
        <v>2284</v>
      </c>
    </row>
    <row r="1061" spans="10:11">
      <c r="J1061" s="48" t="s">
        <v>2285</v>
      </c>
      <c r="K1061" s="48" t="s">
        <v>2286</v>
      </c>
    </row>
    <row r="1062" spans="10:11">
      <c r="J1062" s="49" t="s">
        <v>2287</v>
      </c>
      <c r="K1062" s="49" t="s">
        <v>2288</v>
      </c>
    </row>
    <row r="1063" spans="10:11">
      <c r="J1063" s="48" t="s">
        <v>2289</v>
      </c>
      <c r="K1063" s="48" t="s">
        <v>2290</v>
      </c>
    </row>
    <row r="1064" spans="10:11">
      <c r="J1064" s="49" t="s">
        <v>2291</v>
      </c>
      <c r="K1064" s="49" t="s">
        <v>2292</v>
      </c>
    </row>
    <row r="1065" spans="10:11">
      <c r="J1065" s="48" t="s">
        <v>2293</v>
      </c>
      <c r="K1065" s="48" t="s">
        <v>2294</v>
      </c>
    </row>
    <row r="1066" spans="10:11">
      <c r="J1066" s="49" t="s">
        <v>2295</v>
      </c>
      <c r="K1066" s="49" t="s">
        <v>2296</v>
      </c>
    </row>
    <row r="1067" spans="10:11">
      <c r="J1067" s="48" t="s">
        <v>2297</v>
      </c>
      <c r="K1067" s="48" t="s">
        <v>2298</v>
      </c>
    </row>
    <row r="1068" spans="10:11">
      <c r="J1068" s="49" t="s">
        <v>2299</v>
      </c>
      <c r="K1068" s="49" t="s">
        <v>2300</v>
      </c>
    </row>
    <row r="1069" spans="10:11">
      <c r="J1069" s="48" t="s">
        <v>2301</v>
      </c>
      <c r="K1069" s="48" t="s">
        <v>2302</v>
      </c>
    </row>
    <row r="1070" spans="10:11">
      <c r="J1070" s="49" t="s">
        <v>2303</v>
      </c>
      <c r="K1070" s="49" t="s">
        <v>2304</v>
      </c>
    </row>
    <row r="1071" spans="10:11">
      <c r="J1071" s="48" t="s">
        <v>2305</v>
      </c>
      <c r="K1071" s="48" t="s">
        <v>2306</v>
      </c>
    </row>
    <row r="1072" spans="10:11">
      <c r="J1072" s="49" t="s">
        <v>2307</v>
      </c>
      <c r="K1072" s="49" t="s">
        <v>2308</v>
      </c>
    </row>
    <row r="1073" spans="10:11">
      <c r="J1073" s="48" t="s">
        <v>2309</v>
      </c>
      <c r="K1073" s="48" t="s">
        <v>2310</v>
      </c>
    </row>
    <row r="1074" spans="10:11">
      <c r="J1074" s="49" t="s">
        <v>2311</v>
      </c>
      <c r="K1074" s="49" t="s">
        <v>2312</v>
      </c>
    </row>
    <row r="1075" spans="10:11">
      <c r="J1075" s="48" t="s">
        <v>2313</v>
      </c>
      <c r="K1075" s="48" t="s">
        <v>2314</v>
      </c>
    </row>
    <row r="1076" spans="10:11">
      <c r="J1076" s="49" t="s">
        <v>2315</v>
      </c>
      <c r="K1076" s="49" t="s">
        <v>2316</v>
      </c>
    </row>
    <row r="1077" spans="10:11">
      <c r="J1077" s="48" t="s">
        <v>2317</v>
      </c>
      <c r="K1077" s="48" t="s">
        <v>2318</v>
      </c>
    </row>
    <row r="1078" spans="10:11">
      <c r="J1078" s="49" t="s">
        <v>2319</v>
      </c>
      <c r="K1078" s="49" t="s">
        <v>2320</v>
      </c>
    </row>
    <row r="1079" spans="10:11">
      <c r="J1079" s="48" t="s">
        <v>2321</v>
      </c>
      <c r="K1079" s="48" t="s">
        <v>2322</v>
      </c>
    </row>
    <row r="1080" spans="10:11">
      <c r="J1080" s="49" t="s">
        <v>2323</v>
      </c>
      <c r="K1080" s="49" t="s">
        <v>2324</v>
      </c>
    </row>
    <row r="1081" spans="10:11">
      <c r="J1081" s="48" t="s">
        <v>2325</v>
      </c>
      <c r="K1081" s="48" t="s">
        <v>2326</v>
      </c>
    </row>
    <row r="1082" spans="10:11">
      <c r="J1082" s="49" t="s">
        <v>2327</v>
      </c>
      <c r="K1082" s="49" t="s">
        <v>2328</v>
      </c>
    </row>
    <row r="1083" spans="10:11">
      <c r="J1083" s="48" t="s">
        <v>2329</v>
      </c>
      <c r="K1083" s="48" t="s">
        <v>2330</v>
      </c>
    </row>
    <row r="1084" spans="10:11">
      <c r="J1084" s="49" t="s">
        <v>2331</v>
      </c>
      <c r="K1084" s="49" t="s">
        <v>2332</v>
      </c>
    </row>
    <row r="1085" spans="10:11">
      <c r="J1085" s="48" t="s">
        <v>2333</v>
      </c>
      <c r="K1085" s="48" t="s">
        <v>2334</v>
      </c>
    </row>
    <row r="1086" spans="10:11">
      <c r="J1086" s="49" t="s">
        <v>2335</v>
      </c>
      <c r="K1086" s="49" t="s">
        <v>2336</v>
      </c>
    </row>
    <row r="1087" spans="10:11">
      <c r="J1087" s="48" t="s">
        <v>2337</v>
      </c>
      <c r="K1087" s="48" t="s">
        <v>2338</v>
      </c>
    </row>
    <row r="1088" spans="10:11">
      <c r="J1088" s="49" t="s">
        <v>2339</v>
      </c>
      <c r="K1088" s="49" t="s">
        <v>2340</v>
      </c>
    </row>
    <row r="1089" spans="10:11">
      <c r="J1089" s="48" t="s">
        <v>2341</v>
      </c>
      <c r="K1089" s="48" t="s">
        <v>2342</v>
      </c>
    </row>
    <row r="1090" spans="10:11">
      <c r="J1090" s="49" t="s">
        <v>2343</v>
      </c>
      <c r="K1090" s="49" t="s">
        <v>2344</v>
      </c>
    </row>
    <row r="1091" spans="10:11">
      <c r="J1091" s="48" t="s">
        <v>2345</v>
      </c>
      <c r="K1091" s="48" t="s">
        <v>2346</v>
      </c>
    </row>
    <row r="1092" spans="10:11">
      <c r="J1092" s="49" t="s">
        <v>2347</v>
      </c>
      <c r="K1092" s="49" t="s">
        <v>2348</v>
      </c>
    </row>
    <row r="1093" spans="10:11">
      <c r="J1093" s="48" t="s">
        <v>2349</v>
      </c>
      <c r="K1093" s="48" t="s">
        <v>2350</v>
      </c>
    </row>
    <row r="1094" spans="10:11">
      <c r="J1094" s="49" t="s">
        <v>2351</v>
      </c>
      <c r="K1094" s="49" t="s">
        <v>2352</v>
      </c>
    </row>
    <row r="1095" spans="10:11">
      <c r="J1095" s="48" t="s">
        <v>2353</v>
      </c>
      <c r="K1095" s="48" t="s">
        <v>2354</v>
      </c>
    </row>
    <row r="1096" spans="10:11">
      <c r="J1096" s="49" t="s">
        <v>2355</v>
      </c>
      <c r="K1096" s="49" t="s">
        <v>2356</v>
      </c>
    </row>
    <row r="1097" spans="10:11">
      <c r="J1097" s="48" t="s">
        <v>2357</v>
      </c>
      <c r="K1097" s="48" t="s">
        <v>2358</v>
      </c>
    </row>
    <row r="1098" spans="10:11">
      <c r="J1098" s="49" t="s">
        <v>2359</v>
      </c>
      <c r="K1098" s="49" t="s">
        <v>2360</v>
      </c>
    </row>
    <row r="1099" spans="10:11">
      <c r="J1099" s="48" t="s">
        <v>2361</v>
      </c>
      <c r="K1099" s="48" t="s">
        <v>2362</v>
      </c>
    </row>
    <row r="1100" spans="10:11">
      <c r="J1100" s="49" t="s">
        <v>2363</v>
      </c>
      <c r="K1100" s="49" t="s">
        <v>2364</v>
      </c>
    </row>
    <row r="1101" spans="10:11">
      <c r="J1101" s="48" t="s">
        <v>2365</v>
      </c>
      <c r="K1101" s="48" t="s">
        <v>2366</v>
      </c>
    </row>
    <row r="1102" spans="10:11">
      <c r="J1102" s="49" t="s">
        <v>2367</v>
      </c>
      <c r="K1102" s="49" t="s">
        <v>2368</v>
      </c>
    </row>
    <row r="1103" spans="10:11">
      <c r="J1103" s="48" t="s">
        <v>2369</v>
      </c>
      <c r="K1103" s="48" t="s">
        <v>2370</v>
      </c>
    </row>
    <row r="1104" spans="10:11">
      <c r="J1104" s="49" t="s">
        <v>2371</v>
      </c>
      <c r="K1104" s="49" t="s">
        <v>2372</v>
      </c>
    </row>
    <row r="1105" spans="10:11">
      <c r="J1105" s="48" t="s">
        <v>2373</v>
      </c>
      <c r="K1105" s="48" t="s">
        <v>2374</v>
      </c>
    </row>
    <row r="1106" spans="10:11">
      <c r="J1106" s="49" t="s">
        <v>2375</v>
      </c>
      <c r="K1106" s="49" t="s">
        <v>2376</v>
      </c>
    </row>
    <row r="1107" spans="10:11">
      <c r="J1107" s="48" t="s">
        <v>2377</v>
      </c>
      <c r="K1107" s="48" t="s">
        <v>2378</v>
      </c>
    </row>
    <row r="1108" spans="10:11">
      <c r="J1108" s="49" t="s">
        <v>2379</v>
      </c>
      <c r="K1108" s="49" t="s">
        <v>2380</v>
      </c>
    </row>
    <row r="1109" spans="10:11">
      <c r="J1109" s="48" t="s">
        <v>2381</v>
      </c>
      <c r="K1109" s="48" t="s">
        <v>2382</v>
      </c>
    </row>
    <row r="1110" spans="10:11">
      <c r="J1110" s="49" t="s">
        <v>2383</v>
      </c>
      <c r="K1110" s="49" t="s">
        <v>2382</v>
      </c>
    </row>
    <row r="1111" spans="10:11">
      <c r="J1111" s="48" t="s">
        <v>2384</v>
      </c>
      <c r="K1111" s="48" t="s">
        <v>2385</v>
      </c>
    </row>
    <row r="1112" spans="10:11">
      <c r="J1112" s="49" t="s">
        <v>2386</v>
      </c>
      <c r="K1112" s="49" t="s">
        <v>2387</v>
      </c>
    </row>
    <row r="1113" spans="10:11">
      <c r="J1113" s="48" t="s">
        <v>2388</v>
      </c>
      <c r="K1113" s="48" t="s">
        <v>2389</v>
      </c>
    </row>
    <row r="1114" spans="10:11">
      <c r="J1114" s="49" t="s">
        <v>2390</v>
      </c>
      <c r="K1114" s="49" t="s">
        <v>2391</v>
      </c>
    </row>
    <row r="1115" spans="10:11">
      <c r="J1115" s="48" t="s">
        <v>2392</v>
      </c>
      <c r="K1115" s="48" t="s">
        <v>2393</v>
      </c>
    </row>
    <row r="1116" spans="10:11">
      <c r="J1116" s="49" t="s">
        <v>2394</v>
      </c>
      <c r="K1116" s="49" t="s">
        <v>2395</v>
      </c>
    </row>
    <row r="1117" spans="10:11">
      <c r="J1117" s="48" t="s">
        <v>2396</v>
      </c>
      <c r="K1117" s="48" t="s">
        <v>2397</v>
      </c>
    </row>
    <row r="1118" spans="10:11">
      <c r="J1118" s="49" t="s">
        <v>2398</v>
      </c>
      <c r="K1118" s="49" t="s">
        <v>2399</v>
      </c>
    </row>
    <row r="1119" spans="10:11">
      <c r="J1119" s="48" t="s">
        <v>2400</v>
      </c>
      <c r="K1119" s="48" t="s">
        <v>2401</v>
      </c>
    </row>
    <row r="1120" spans="10:11">
      <c r="J1120" s="49" t="s">
        <v>2402</v>
      </c>
      <c r="K1120" s="49" t="s">
        <v>2403</v>
      </c>
    </row>
    <row r="1121" spans="10:11">
      <c r="J1121" s="48" t="s">
        <v>2404</v>
      </c>
      <c r="K1121" s="48" t="s">
        <v>2405</v>
      </c>
    </row>
    <row r="1122" spans="10:11">
      <c r="J1122" s="49" t="s">
        <v>2406</v>
      </c>
      <c r="K1122" s="49" t="s">
        <v>2407</v>
      </c>
    </row>
    <row r="1123" spans="10:11">
      <c r="J1123" s="48" t="s">
        <v>2408</v>
      </c>
      <c r="K1123" s="48" t="s">
        <v>2409</v>
      </c>
    </row>
    <row r="1124" spans="10:11">
      <c r="J1124" s="49" t="s">
        <v>2410</v>
      </c>
      <c r="K1124" s="49" t="s">
        <v>2411</v>
      </c>
    </row>
    <row r="1125" spans="10:11">
      <c r="J1125" s="48" t="s">
        <v>2412</v>
      </c>
      <c r="K1125" s="48" t="s">
        <v>2413</v>
      </c>
    </row>
    <row r="1126" spans="10:11">
      <c r="J1126" s="49" t="s">
        <v>2414</v>
      </c>
      <c r="K1126" s="49" t="s">
        <v>2415</v>
      </c>
    </row>
    <row r="1127" spans="10:11">
      <c r="J1127" s="48" t="s">
        <v>2416</v>
      </c>
      <c r="K1127" s="48" t="s">
        <v>2417</v>
      </c>
    </row>
    <row r="1128" spans="10:11">
      <c r="J1128" s="49" t="s">
        <v>2418</v>
      </c>
      <c r="K1128" s="49" t="s">
        <v>2419</v>
      </c>
    </row>
    <row r="1129" spans="10:11">
      <c r="J1129" s="48" t="s">
        <v>2420</v>
      </c>
      <c r="K1129" s="48" t="s">
        <v>2421</v>
      </c>
    </row>
    <row r="1130" spans="10:11">
      <c r="J1130" s="49" t="s">
        <v>2422</v>
      </c>
      <c r="K1130" s="49" t="s">
        <v>2423</v>
      </c>
    </row>
    <row r="1131" spans="10:11">
      <c r="J1131" s="48" t="s">
        <v>2424</v>
      </c>
      <c r="K1131" s="48" t="s">
        <v>2425</v>
      </c>
    </row>
    <row r="1132" spans="10:11">
      <c r="J1132" s="49" t="s">
        <v>2426</v>
      </c>
      <c r="K1132" s="49" t="s">
        <v>2427</v>
      </c>
    </row>
    <row r="1133" spans="10:11">
      <c r="J1133" s="48" t="s">
        <v>2428</v>
      </c>
      <c r="K1133" s="48" t="s">
        <v>2429</v>
      </c>
    </row>
    <row r="1134" spans="10:11">
      <c r="J1134" s="49" t="s">
        <v>2430</v>
      </c>
      <c r="K1134" s="49" t="s">
        <v>2431</v>
      </c>
    </row>
    <row r="1135" spans="10:11">
      <c r="J1135" s="48" t="s">
        <v>2432</v>
      </c>
      <c r="K1135" s="48" t="s">
        <v>2433</v>
      </c>
    </row>
    <row r="1136" spans="10:11">
      <c r="J1136" s="49" t="s">
        <v>2434</v>
      </c>
      <c r="K1136" s="49" t="s">
        <v>2435</v>
      </c>
    </row>
    <row r="1137" spans="7:11">
      <c r="J1137" s="48" t="s">
        <v>2436</v>
      </c>
      <c r="K1137" s="48" t="s">
        <v>2437</v>
      </c>
    </row>
    <row r="1138" spans="7:11">
      <c r="J1138" s="49" t="s">
        <v>2438</v>
      </c>
      <c r="K1138" s="49" t="s">
        <v>2439</v>
      </c>
    </row>
    <row r="1139" spans="7:11">
      <c r="J1139" s="48" t="s">
        <v>2440</v>
      </c>
      <c r="K1139" s="48" t="s">
        <v>2441</v>
      </c>
    </row>
    <row r="1140" spans="7:11">
      <c r="J1140" s="49" t="s">
        <v>2442</v>
      </c>
      <c r="K1140" s="49" t="s">
        <v>2443</v>
      </c>
    </row>
    <row r="1141" spans="7:11">
      <c r="J1141" s="48" t="s">
        <v>2444</v>
      </c>
      <c r="K1141" s="48" t="s">
        <v>2445</v>
      </c>
    </row>
    <row r="1142" spans="7:11">
      <c r="J1142" s="49" t="s">
        <v>2446</v>
      </c>
      <c r="K1142" s="49" t="s">
        <v>2447</v>
      </c>
    </row>
    <row r="1143" spans="7:11">
      <c r="J1143" s="48" t="s">
        <v>2448</v>
      </c>
      <c r="K1143" s="48" t="s">
        <v>2449</v>
      </c>
    </row>
    <row r="1144" spans="7:11">
      <c r="J1144" s="49" t="s">
        <v>2450</v>
      </c>
      <c r="K1144" s="49" t="s">
        <v>2451</v>
      </c>
    </row>
    <row r="1145" spans="7:11">
      <c r="J1145" s="48" t="s">
        <v>2452</v>
      </c>
      <c r="K1145" s="48" t="s">
        <v>2453</v>
      </c>
    </row>
    <row r="1146" spans="7:11">
      <c r="J1146" s="49" t="s">
        <v>2454</v>
      </c>
      <c r="K1146" s="49" t="s">
        <v>2455</v>
      </c>
    </row>
    <row r="1147" spans="7:11">
      <c r="J1147" s="48" t="s">
        <v>2456</v>
      </c>
      <c r="K1147" s="48" t="s">
        <v>2457</v>
      </c>
    </row>
    <row r="1148" spans="7:11">
      <c r="J1148" s="51" t="s">
        <v>2458</v>
      </c>
      <c r="K1148" s="51" t="s">
        <v>2459</v>
      </c>
    </row>
    <row r="1151" spans="7:11">
      <c r="G1151">
        <f>E44</f>
        <v>0</v>
      </c>
    </row>
  </sheetData>
  <sheetProtection algorithmName="SHA-512" hashValue="4QtDKjO11HhyAhJuhL2/ywVBcVq0vsZD2oJK3k+erTUessKjUTYRMfUx/1pjA+72OMWjNnCO0uSHH6X0Qd1vXw==" saltValue="6IJOKiGa9v6qBagu/nqYXw==" spinCount="100000" sheet="1" objects="1" scenarios="1" selectLockedCells="1" selectUnlockedCells="1"/>
  <pageMargins left="0.7" right="0.7" top="0.75" bottom="0.75" header="0.3" footer="0.3"/>
  <pageSetup paperSize="9" orientation="portrait" horizontalDpi="1200" verticalDpi="1200" r:id="rId1"/>
  <headerFooter>
    <oddHeader>&amp;C&amp;"Calibri"&amp;14&amp;K000000IN-CONFIDENCE&amp;1#</oddHeader>
  </headerFooter>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A0D4A-03BA-4B29-82DF-394BAE51413E}">
  <dimension ref="B2:BU24"/>
  <sheetViews>
    <sheetView workbookViewId="0">
      <selection activeCell="E33" sqref="E33"/>
    </sheetView>
  </sheetViews>
  <sheetFormatPr defaultRowHeight="15"/>
  <cols>
    <col min="2" max="2" width="18.7109375" customWidth="1"/>
    <col min="3" max="3" width="19.7109375" customWidth="1"/>
    <col min="4" max="4" width="32.140625" customWidth="1"/>
    <col min="5" max="5" width="25.28515625" customWidth="1"/>
    <col min="6" max="6" width="23.7109375" customWidth="1"/>
    <col min="7" max="7" width="40.28515625" customWidth="1"/>
    <col min="8" max="8" width="11.140625" customWidth="1"/>
    <col min="9" max="9" width="30.7109375" customWidth="1"/>
    <col min="10" max="10" width="25.28515625" customWidth="1"/>
    <col min="11" max="11" width="32.85546875" customWidth="1"/>
    <col min="12" max="12" width="24.7109375" customWidth="1"/>
    <col min="13" max="13" width="9.7109375" customWidth="1"/>
    <col min="14" max="14" width="43.7109375" customWidth="1"/>
    <col min="15" max="27" width="9.7109375" customWidth="1"/>
    <col min="38" max="38" width="13.28515625" bestFit="1" customWidth="1"/>
    <col min="48" max="48" width="13.28515625" bestFit="1" customWidth="1"/>
    <col min="58" max="58" width="13.28515625" bestFit="1" customWidth="1"/>
    <col min="68" max="68" width="22.140625" bestFit="1" customWidth="1"/>
    <col min="69" max="69" width="27.140625" bestFit="1" customWidth="1"/>
    <col min="70" max="70" width="23.140625" bestFit="1" customWidth="1"/>
    <col min="71" max="71" width="28.28515625" bestFit="1" customWidth="1"/>
    <col min="72" max="72" width="26.28515625" bestFit="1" customWidth="1"/>
    <col min="73" max="73" width="31.28515625" bestFit="1" customWidth="1"/>
  </cols>
  <sheetData>
    <row r="2" spans="2:73">
      <c r="B2" s="8" t="s">
        <v>2460</v>
      </c>
    </row>
    <row r="3" spans="2:73">
      <c r="B3" t="s">
        <v>158</v>
      </c>
      <c r="C3" t="s">
        <v>159</v>
      </c>
      <c r="D3" t="s">
        <v>2461</v>
      </c>
      <c r="E3" t="s">
        <v>2462</v>
      </c>
      <c r="F3" t="s">
        <v>2463</v>
      </c>
      <c r="G3" t="s">
        <v>2464</v>
      </c>
      <c r="H3" t="s">
        <v>2465</v>
      </c>
      <c r="I3" t="s">
        <v>2466</v>
      </c>
      <c r="J3" t="s">
        <v>2467</v>
      </c>
      <c r="K3" t="s">
        <v>2468</v>
      </c>
      <c r="L3" t="s">
        <v>2469</v>
      </c>
      <c r="M3" t="s">
        <v>2470</v>
      </c>
      <c r="N3" t="s">
        <v>2471</v>
      </c>
      <c r="O3" t="s">
        <v>2472</v>
      </c>
      <c r="P3" t="s">
        <v>2473</v>
      </c>
      <c r="Q3" t="s">
        <v>2474</v>
      </c>
      <c r="R3" t="s">
        <v>2475</v>
      </c>
      <c r="S3" t="s">
        <v>2476</v>
      </c>
      <c r="T3" t="s">
        <v>2477</v>
      </c>
      <c r="U3" t="s">
        <v>2478</v>
      </c>
      <c r="V3" t="s">
        <v>2479</v>
      </c>
      <c r="W3" t="s">
        <v>2480</v>
      </c>
      <c r="X3" t="s">
        <v>2481</v>
      </c>
      <c r="Y3" t="s">
        <v>2482</v>
      </c>
      <c r="Z3" t="s">
        <v>2483</v>
      </c>
      <c r="AA3" t="s">
        <v>2484</v>
      </c>
      <c r="AB3" t="s">
        <v>2485</v>
      </c>
      <c r="AC3" t="s">
        <v>2486</v>
      </c>
      <c r="AD3" t="s">
        <v>2487</v>
      </c>
      <c r="AE3" t="s">
        <v>2488</v>
      </c>
      <c r="AF3" t="s">
        <v>2489</v>
      </c>
      <c r="AG3" t="s">
        <v>2490</v>
      </c>
      <c r="AH3" t="s">
        <v>2491</v>
      </c>
      <c r="AI3" t="s">
        <v>2492</v>
      </c>
      <c r="AJ3" t="s">
        <v>2493</v>
      </c>
      <c r="AK3" t="s">
        <v>2494</v>
      </c>
      <c r="AL3" t="s">
        <v>2495</v>
      </c>
      <c r="AM3" t="s">
        <v>2496</v>
      </c>
      <c r="AN3" t="s">
        <v>2497</v>
      </c>
      <c r="AO3" t="s">
        <v>2498</v>
      </c>
      <c r="AP3" t="s">
        <v>2499</v>
      </c>
      <c r="AQ3" t="s">
        <v>2500</v>
      </c>
      <c r="AR3" t="s">
        <v>2501</v>
      </c>
      <c r="AS3" t="s">
        <v>2502</v>
      </c>
      <c r="AT3" t="s">
        <v>2503</v>
      </c>
      <c r="AU3" t="s">
        <v>2504</v>
      </c>
      <c r="AV3" t="s">
        <v>2505</v>
      </c>
      <c r="AW3" t="s">
        <v>2506</v>
      </c>
      <c r="AX3" t="s">
        <v>2507</v>
      </c>
      <c r="AY3" t="s">
        <v>2508</v>
      </c>
      <c r="AZ3" t="s">
        <v>2509</v>
      </c>
      <c r="BA3" t="s">
        <v>2510</v>
      </c>
      <c r="BB3" t="s">
        <v>2511</v>
      </c>
      <c r="BC3" t="s">
        <v>2512</v>
      </c>
      <c r="BD3" t="s">
        <v>2513</v>
      </c>
      <c r="BE3" t="s">
        <v>2514</v>
      </c>
      <c r="BF3" t="s">
        <v>2515</v>
      </c>
      <c r="BG3" t="s">
        <v>2516</v>
      </c>
      <c r="BH3" t="s">
        <v>2517</v>
      </c>
      <c r="BI3" t="s">
        <v>2518</v>
      </c>
      <c r="BJ3" t="s">
        <v>2519</v>
      </c>
      <c r="BK3" t="s">
        <v>2520</v>
      </c>
      <c r="BL3" t="s">
        <v>2521</v>
      </c>
      <c r="BM3" t="s">
        <v>2522</v>
      </c>
      <c r="BN3" t="s">
        <v>2523</v>
      </c>
      <c r="BO3" t="s">
        <v>2524</v>
      </c>
      <c r="BP3" t="s">
        <v>2525</v>
      </c>
      <c r="BQ3" t="s">
        <v>2526</v>
      </c>
      <c r="BR3" t="s">
        <v>2527</v>
      </c>
      <c r="BS3" t="s">
        <v>2528</v>
      </c>
      <c r="BT3" t="s">
        <v>2529</v>
      </c>
      <c r="BU3" t="s">
        <v>2530</v>
      </c>
    </row>
    <row r="4" spans="2:73">
      <c r="B4">
        <f>Record!F7</f>
        <v>0</v>
      </c>
      <c r="C4" t="str">
        <f>Record!F8</f>
        <v>(Please select partner name above)</v>
      </c>
      <c r="D4" s="78">
        <f>Record!H12</f>
        <v>0</v>
      </c>
      <c r="E4">
        <f>Record!H14</f>
        <v>0</v>
      </c>
      <c r="F4">
        <f>Record!H126</f>
        <v>0</v>
      </c>
      <c r="G4">
        <f>Record!H18</f>
        <v>0</v>
      </c>
      <c r="H4">
        <f>Record!H20</f>
        <v>0</v>
      </c>
      <c r="I4">
        <f>Record!H22</f>
        <v>0</v>
      </c>
      <c r="J4">
        <f>Record!H24</f>
        <v>0</v>
      </c>
      <c r="K4" s="79" t="str">
        <f>_xlfn.CONCAT(Touchpoint_Response_Tbl[[#This Row],[Partner_ID]],Touchpoint_Response_Tbl[[#This Row],[Date]])</f>
        <v>(Please select partner name above)0</v>
      </c>
      <c r="L4">
        <f>Record!E44</f>
        <v>0</v>
      </c>
      <c r="M4">
        <f>Record!E46</f>
        <v>0</v>
      </c>
      <c r="N4">
        <f>Record!E50</f>
        <v>0</v>
      </c>
      <c r="O4">
        <f>Record!E52</f>
        <v>0</v>
      </c>
      <c r="P4">
        <f>Record!E64</f>
        <v>0</v>
      </c>
      <c r="Q4">
        <f>Record!E66</f>
        <v>0</v>
      </c>
      <c r="R4">
        <f>Record!E70</f>
        <v>0</v>
      </c>
      <c r="S4">
        <f>Record!E72</f>
        <v>0</v>
      </c>
      <c r="T4">
        <f>Record!E84</f>
        <v>0</v>
      </c>
      <c r="U4">
        <f>Record!E86</f>
        <v>0</v>
      </c>
      <c r="V4">
        <f>Record!E90</f>
        <v>0</v>
      </c>
      <c r="W4">
        <f>Record!E92</f>
        <v>0</v>
      </c>
      <c r="X4">
        <f>Record!E104</f>
        <v>0</v>
      </c>
      <c r="Y4">
        <f>Record!E106</f>
        <v>0</v>
      </c>
      <c r="Z4">
        <f>Record!E110</f>
        <v>0</v>
      </c>
      <c r="AA4">
        <f>Record!E112</f>
        <v>0</v>
      </c>
      <c r="AB4">
        <f>Record!E122</f>
        <v>0</v>
      </c>
      <c r="AC4">
        <f>Record!E124</f>
        <v>0</v>
      </c>
      <c r="AD4">
        <f>Record!E126</f>
        <v>0</v>
      </c>
      <c r="AE4">
        <f>Record!E128</f>
        <v>0</v>
      </c>
      <c r="AF4">
        <f>Record!E136</f>
        <v>0</v>
      </c>
      <c r="AG4">
        <f>Record!E138</f>
        <v>0</v>
      </c>
      <c r="AH4">
        <f>Record!E140</f>
        <v>0</v>
      </c>
      <c r="AI4">
        <f>Record!E142</f>
        <v>0</v>
      </c>
      <c r="AJ4">
        <f>Record!E144</f>
        <v>0</v>
      </c>
      <c r="AK4">
        <f>Record!E152</f>
        <v>0</v>
      </c>
      <c r="AL4">
        <f>Record!F186</f>
        <v>0</v>
      </c>
      <c r="AM4">
        <f>Record!E191</f>
        <v>0</v>
      </c>
      <c r="AN4">
        <f>Record!E193</f>
        <v>0</v>
      </c>
      <c r="AO4">
        <f>Record!E195</f>
        <v>0</v>
      </c>
      <c r="AP4">
        <f>Record!E200</f>
        <v>0</v>
      </c>
      <c r="AQ4">
        <f>Record!E202</f>
        <v>0</v>
      </c>
      <c r="AR4">
        <f>Record!E204</f>
        <v>0</v>
      </c>
      <c r="AS4">
        <f>Record!E208</f>
        <v>0</v>
      </c>
      <c r="AT4">
        <f>Record!E210</f>
        <v>0</v>
      </c>
      <c r="AU4">
        <f>Record!E212</f>
        <v>0</v>
      </c>
      <c r="AV4">
        <f>Record!F217</f>
        <v>0</v>
      </c>
      <c r="AW4">
        <f>Record!E222</f>
        <v>0</v>
      </c>
      <c r="AX4">
        <f>Record!E224</f>
        <v>0</v>
      </c>
      <c r="AY4">
        <f>Record!E226</f>
        <v>0</v>
      </c>
      <c r="AZ4">
        <f>Record!E230</f>
        <v>0</v>
      </c>
      <c r="BA4">
        <f>Record!E232</f>
        <v>0</v>
      </c>
      <c r="BB4">
        <f>Record!E234</f>
        <v>0</v>
      </c>
      <c r="BC4">
        <f>Record!E238</f>
        <v>0</v>
      </c>
      <c r="BD4">
        <f>Record!E240</f>
        <v>0</v>
      </c>
      <c r="BE4">
        <f>Record!E242</f>
        <v>0</v>
      </c>
      <c r="BF4">
        <f>Record!F247</f>
        <v>0</v>
      </c>
      <c r="BG4">
        <f>Record!E252</f>
        <v>0</v>
      </c>
      <c r="BH4">
        <f>Record!E254</f>
        <v>0</v>
      </c>
      <c r="BI4">
        <f>Record!E256</f>
        <v>0</v>
      </c>
      <c r="BJ4">
        <f>Record!E260</f>
        <v>0</v>
      </c>
      <c r="BK4">
        <f>Record!E262</f>
        <v>0</v>
      </c>
      <c r="BL4">
        <f>Record!E264</f>
        <v>0</v>
      </c>
      <c r="BM4">
        <f>Record!E268</f>
        <v>0</v>
      </c>
      <c r="BN4">
        <f>Record!E270</f>
        <v>0</v>
      </c>
      <c r="BO4">
        <f>Record!E272</f>
        <v>0</v>
      </c>
      <c r="BP4">
        <f>Record!F307</f>
        <v>0</v>
      </c>
      <c r="BQ4">
        <f>Record!H307</f>
        <v>0</v>
      </c>
      <c r="BR4">
        <f>Record!F309</f>
        <v>0</v>
      </c>
      <c r="BS4">
        <f>Record!H309</f>
        <v>0</v>
      </c>
      <c r="BT4">
        <f>Record!F311</f>
        <v>0</v>
      </c>
      <c r="BU4">
        <f>Record!H311</f>
        <v>0</v>
      </c>
    </row>
    <row r="8" spans="2:73">
      <c r="B8" s="8" t="s">
        <v>2531</v>
      </c>
      <c r="D8" t="s">
        <v>2532</v>
      </c>
      <c r="E8" t="s">
        <v>2533</v>
      </c>
      <c r="I8" s="8" t="s">
        <v>2534</v>
      </c>
      <c r="K8" t="s">
        <v>2535</v>
      </c>
      <c r="L8" t="s">
        <v>2533</v>
      </c>
    </row>
    <row r="9" spans="2:73">
      <c r="B9" t="s">
        <v>2536</v>
      </c>
      <c r="C9" t="s">
        <v>2537</v>
      </c>
      <c r="D9" t="s">
        <v>2538</v>
      </c>
      <c r="E9" t="s">
        <v>2539</v>
      </c>
      <c r="F9" t="s">
        <v>2540</v>
      </c>
      <c r="G9" t="s">
        <v>2541</v>
      </c>
      <c r="I9" t="s">
        <v>2536</v>
      </c>
      <c r="J9" t="s">
        <v>2537</v>
      </c>
      <c r="K9" t="s">
        <v>2538</v>
      </c>
      <c r="L9" t="s">
        <v>2539</v>
      </c>
      <c r="M9" t="s">
        <v>2540</v>
      </c>
      <c r="N9" t="s">
        <v>2541</v>
      </c>
    </row>
    <row r="10" spans="2:73">
      <c r="B10">
        <f>Record!H164</f>
        <v>0</v>
      </c>
      <c r="C10">
        <f>Record!E164</f>
        <v>0</v>
      </c>
      <c r="D10">
        <f>Record!F164</f>
        <v>0</v>
      </c>
      <c r="E10" t="str" cm="1">
        <f t="array" ref="E10">Touchpoint_Response_Tbl[Unique_ID]</f>
        <v>(Please select partner name above)0</v>
      </c>
      <c r="F10">
        <v>1</v>
      </c>
      <c r="G10" t="str">
        <f>_xlfn.CONCAT(Section_1_Issues_Tbl[[#This Row],[Touchpoint_Reference_ID]],Section_1_Issues_Tbl[[#This Row],[Count]],$D$8)</f>
        <v>(Please select partner name above)01Section_1</v>
      </c>
      <c r="I10">
        <f>Record!H284</f>
        <v>0</v>
      </c>
      <c r="J10">
        <f>Record!E284</f>
        <v>0</v>
      </c>
      <c r="K10">
        <f>Record!F284</f>
        <v>0</v>
      </c>
      <c r="L10" t="str" cm="1">
        <f t="array" ref="L10">Touchpoint_Response_Tbl[Unique_ID]</f>
        <v>(Please select partner name above)0</v>
      </c>
      <c r="M10">
        <v>1</v>
      </c>
      <c r="N10" t="str">
        <f>_xlfn.CONCAT(Section_2_Issues_Tbl[[#This Row],[Touchpoint_Reference_ID]],Section_2_Issues_Tbl[[#This Row],[Count]],$K$8)</f>
        <v>(Please select partner name above)01Section_2</v>
      </c>
    </row>
    <row r="11" spans="2:73">
      <c r="B11">
        <f>Record!H165</f>
        <v>0</v>
      </c>
      <c r="C11">
        <f>Record!E165</f>
        <v>0</v>
      </c>
      <c r="D11">
        <f>Record!F165</f>
        <v>0</v>
      </c>
      <c r="E11" t="str" cm="1">
        <f t="array" ref="E11">Touchpoint_Response_Tbl[Unique_ID]</f>
        <v>(Please select partner name above)0</v>
      </c>
      <c r="F11">
        <v>2</v>
      </c>
      <c r="G11" t="str">
        <f>_xlfn.CONCAT(Section_1_Issues_Tbl[[#This Row],[Touchpoint_Reference_ID]],Section_1_Issues_Tbl[[#This Row],[Count]],$D$8)</f>
        <v>(Please select partner name above)02Section_1</v>
      </c>
      <c r="I11">
        <f>Record!H285</f>
        <v>0</v>
      </c>
      <c r="J11">
        <f>Record!E285</f>
        <v>0</v>
      </c>
      <c r="K11">
        <f>Record!F285</f>
        <v>0</v>
      </c>
      <c r="L11" t="str" cm="1">
        <f t="array" ref="L11">Touchpoint_Response_Tbl[Unique_ID]</f>
        <v>(Please select partner name above)0</v>
      </c>
      <c r="M11">
        <v>2</v>
      </c>
      <c r="N11" t="str">
        <f>_xlfn.CONCAT(Section_2_Issues_Tbl[[#This Row],[Touchpoint_Reference_ID]],Section_2_Issues_Tbl[[#This Row],[Count]],$K$8)</f>
        <v>(Please select partner name above)02Section_2</v>
      </c>
    </row>
    <row r="12" spans="2:73">
      <c r="B12">
        <f>Record!H166</f>
        <v>0</v>
      </c>
      <c r="C12">
        <f>Record!E166</f>
        <v>0</v>
      </c>
      <c r="D12">
        <f>Record!F166</f>
        <v>0</v>
      </c>
      <c r="E12" t="str" cm="1">
        <f t="array" ref="E12">Touchpoint_Response_Tbl[Unique_ID]</f>
        <v>(Please select partner name above)0</v>
      </c>
      <c r="F12">
        <v>3</v>
      </c>
      <c r="G12" t="str">
        <f>_xlfn.CONCAT(Section_1_Issues_Tbl[[#This Row],[Touchpoint_Reference_ID]],Section_1_Issues_Tbl[[#This Row],[Count]],$D$8)</f>
        <v>(Please select partner name above)03Section_1</v>
      </c>
      <c r="I12">
        <f>Record!H286</f>
        <v>0</v>
      </c>
      <c r="J12">
        <f>Record!E286</f>
        <v>0</v>
      </c>
      <c r="K12">
        <f>Record!F286</f>
        <v>0</v>
      </c>
      <c r="L12" t="str" cm="1">
        <f t="array" ref="L12">Touchpoint_Response_Tbl[Unique_ID]</f>
        <v>(Please select partner name above)0</v>
      </c>
      <c r="M12">
        <v>3</v>
      </c>
      <c r="N12" t="str">
        <f>_xlfn.CONCAT(Section_2_Issues_Tbl[[#This Row],[Touchpoint_Reference_ID]],Section_2_Issues_Tbl[[#This Row],[Count]],$K$8)</f>
        <v>(Please select partner name above)03Section_2</v>
      </c>
    </row>
    <row r="13" spans="2:73">
      <c r="B13">
        <f>Record!H167</f>
        <v>0</v>
      </c>
      <c r="C13">
        <f>Record!E167</f>
        <v>0</v>
      </c>
      <c r="D13">
        <f>Record!F167</f>
        <v>0</v>
      </c>
      <c r="E13" t="str" cm="1">
        <f t="array" ref="E13">Touchpoint_Response_Tbl[Unique_ID]</f>
        <v>(Please select partner name above)0</v>
      </c>
      <c r="F13">
        <v>4</v>
      </c>
      <c r="G13" t="str">
        <f>_xlfn.CONCAT(Section_1_Issues_Tbl[[#This Row],[Touchpoint_Reference_ID]],Section_1_Issues_Tbl[[#This Row],[Count]],$D$8)</f>
        <v>(Please select partner name above)04Section_1</v>
      </c>
      <c r="I13">
        <f>Record!H287</f>
        <v>0</v>
      </c>
      <c r="J13">
        <f>Record!E287</f>
        <v>0</v>
      </c>
      <c r="K13">
        <f>Record!F287</f>
        <v>0</v>
      </c>
      <c r="L13" t="str" cm="1">
        <f t="array" ref="L13">Touchpoint_Response_Tbl[Unique_ID]</f>
        <v>(Please select partner name above)0</v>
      </c>
      <c r="M13">
        <v>4</v>
      </c>
      <c r="N13" t="str">
        <f>_xlfn.CONCAT(Section_2_Issues_Tbl[[#This Row],[Touchpoint_Reference_ID]],Section_2_Issues_Tbl[[#This Row],[Count]],$K$8)</f>
        <v>(Please select partner name above)04Section_2</v>
      </c>
    </row>
    <row r="14" spans="2:73">
      <c r="B14">
        <f>Record!H168</f>
        <v>0</v>
      </c>
      <c r="C14">
        <f>Record!E168</f>
        <v>0</v>
      </c>
      <c r="D14">
        <f>Record!F168</f>
        <v>0</v>
      </c>
      <c r="E14" t="str" cm="1">
        <f t="array" ref="E14">Touchpoint_Response_Tbl[Unique_ID]</f>
        <v>(Please select partner name above)0</v>
      </c>
      <c r="F14">
        <v>5</v>
      </c>
      <c r="G14" t="str">
        <f>_xlfn.CONCAT(Section_1_Issues_Tbl[[#This Row],[Touchpoint_Reference_ID]],Section_1_Issues_Tbl[[#This Row],[Count]],$D$8)</f>
        <v>(Please select partner name above)05Section_1</v>
      </c>
      <c r="I14">
        <f>Record!H288</f>
        <v>0</v>
      </c>
      <c r="J14">
        <f>Record!E288</f>
        <v>0</v>
      </c>
      <c r="K14">
        <f>Record!F288</f>
        <v>0</v>
      </c>
      <c r="L14" t="str" cm="1">
        <f t="array" ref="L14">Touchpoint_Response_Tbl[Unique_ID]</f>
        <v>(Please select partner name above)0</v>
      </c>
      <c r="M14">
        <v>5</v>
      </c>
      <c r="N14" t="str">
        <f>_xlfn.CONCAT(Section_2_Issues_Tbl[[#This Row],[Touchpoint_Reference_ID]],Section_2_Issues_Tbl[[#This Row],[Count]],$K$8)</f>
        <v>(Please select partner name above)05Section_2</v>
      </c>
    </row>
    <row r="15" spans="2:73">
      <c r="B15">
        <f>Record!H169</f>
        <v>0</v>
      </c>
      <c r="C15">
        <f>Record!E169</f>
        <v>0</v>
      </c>
      <c r="D15">
        <f>Record!F169</f>
        <v>0</v>
      </c>
      <c r="E15" t="str" cm="1">
        <f t="array" ref="E15">Touchpoint_Response_Tbl[Unique_ID]</f>
        <v>(Please select partner name above)0</v>
      </c>
      <c r="F15">
        <v>6</v>
      </c>
      <c r="G15" t="str">
        <f>_xlfn.CONCAT(Section_1_Issues_Tbl[[#This Row],[Touchpoint_Reference_ID]],Section_1_Issues_Tbl[[#This Row],[Count]],$D$8)</f>
        <v>(Please select partner name above)06Section_1</v>
      </c>
      <c r="I15">
        <f>Record!H289</f>
        <v>0</v>
      </c>
      <c r="J15">
        <f>Record!E289</f>
        <v>0</v>
      </c>
      <c r="K15">
        <f>Record!F289</f>
        <v>0</v>
      </c>
      <c r="L15" t="str" cm="1">
        <f t="array" ref="L15">Touchpoint_Response_Tbl[Unique_ID]</f>
        <v>(Please select partner name above)0</v>
      </c>
      <c r="M15">
        <v>6</v>
      </c>
      <c r="N15" t="str">
        <f>_xlfn.CONCAT(Section_2_Issues_Tbl[[#This Row],[Touchpoint_Reference_ID]],Section_2_Issues_Tbl[[#This Row],[Count]],$K$8)</f>
        <v>(Please select partner name above)06Section_2</v>
      </c>
    </row>
    <row r="16" spans="2:73">
      <c r="B16">
        <f>Record!H170</f>
        <v>0</v>
      </c>
      <c r="C16">
        <f>Record!E170</f>
        <v>0</v>
      </c>
      <c r="D16">
        <f>Record!F170</f>
        <v>0</v>
      </c>
      <c r="E16" t="str" cm="1">
        <f t="array" ref="E16">Touchpoint_Response_Tbl[Unique_ID]</f>
        <v>(Please select partner name above)0</v>
      </c>
      <c r="F16">
        <v>7</v>
      </c>
      <c r="G16" t="str">
        <f>_xlfn.CONCAT(Section_1_Issues_Tbl[[#This Row],[Touchpoint_Reference_ID]],Section_1_Issues_Tbl[[#This Row],[Count]],$D$8)</f>
        <v>(Please select partner name above)07Section_1</v>
      </c>
      <c r="I16">
        <f>Record!H290</f>
        <v>0</v>
      </c>
      <c r="J16">
        <f>Record!E290</f>
        <v>0</v>
      </c>
      <c r="K16">
        <f>Record!F290</f>
        <v>0</v>
      </c>
      <c r="L16" t="str" cm="1">
        <f t="array" ref="L16">Touchpoint_Response_Tbl[Unique_ID]</f>
        <v>(Please select partner name above)0</v>
      </c>
      <c r="M16">
        <v>7</v>
      </c>
      <c r="N16" t="str">
        <f>_xlfn.CONCAT(Section_2_Issues_Tbl[[#This Row],[Touchpoint_Reference_ID]],Section_2_Issues_Tbl[[#This Row],[Count]],$K$8)</f>
        <v>(Please select partner name above)07Section_2</v>
      </c>
    </row>
    <row r="17" spans="2:14">
      <c r="B17">
        <f>Record!H171</f>
        <v>0</v>
      </c>
      <c r="C17">
        <f>Record!E171</f>
        <v>0</v>
      </c>
      <c r="D17">
        <f>Record!F171</f>
        <v>0</v>
      </c>
      <c r="E17" t="str" cm="1">
        <f t="array" ref="E17">Touchpoint_Response_Tbl[Unique_ID]</f>
        <v>(Please select partner name above)0</v>
      </c>
      <c r="F17">
        <v>8</v>
      </c>
      <c r="G17" t="str">
        <f>_xlfn.CONCAT(Section_1_Issues_Tbl[[#This Row],[Touchpoint_Reference_ID]],Section_1_Issues_Tbl[[#This Row],[Count]],$D$8)</f>
        <v>(Please select partner name above)08Section_1</v>
      </c>
      <c r="I17">
        <f>Record!H291</f>
        <v>0</v>
      </c>
      <c r="J17">
        <f>Record!E291</f>
        <v>0</v>
      </c>
      <c r="K17">
        <f>Record!F291</f>
        <v>0</v>
      </c>
      <c r="L17" t="str" cm="1">
        <f t="array" ref="L17">Touchpoint_Response_Tbl[Unique_ID]</f>
        <v>(Please select partner name above)0</v>
      </c>
      <c r="M17">
        <v>8</v>
      </c>
      <c r="N17" t="str">
        <f>_xlfn.CONCAT(Section_2_Issues_Tbl[[#This Row],[Touchpoint_Reference_ID]],Section_2_Issues_Tbl[[#This Row],[Count]],$K$8)</f>
        <v>(Please select partner name above)08Section_2</v>
      </c>
    </row>
    <row r="18" spans="2:14">
      <c r="B18">
        <f>Record!H172</f>
        <v>0</v>
      </c>
      <c r="C18">
        <f>Record!E172</f>
        <v>0</v>
      </c>
      <c r="D18">
        <f>Record!F172</f>
        <v>0</v>
      </c>
      <c r="E18" t="str" cm="1">
        <f t="array" ref="E18">Touchpoint_Response_Tbl[Unique_ID]</f>
        <v>(Please select partner name above)0</v>
      </c>
      <c r="F18">
        <v>9</v>
      </c>
      <c r="G18" t="str">
        <f>_xlfn.CONCAT(Section_1_Issues_Tbl[[#This Row],[Touchpoint_Reference_ID]],Section_1_Issues_Tbl[[#This Row],[Count]],$D$8)</f>
        <v>(Please select partner name above)09Section_1</v>
      </c>
      <c r="I18">
        <f>Record!H292</f>
        <v>0</v>
      </c>
      <c r="J18">
        <f>Record!E292</f>
        <v>0</v>
      </c>
      <c r="K18">
        <f>Record!F292</f>
        <v>0</v>
      </c>
      <c r="L18" t="str" cm="1">
        <f t="array" ref="L18">Touchpoint_Response_Tbl[Unique_ID]</f>
        <v>(Please select partner name above)0</v>
      </c>
      <c r="M18">
        <v>9</v>
      </c>
      <c r="N18" t="str">
        <f>_xlfn.CONCAT(Section_2_Issues_Tbl[[#This Row],[Touchpoint_Reference_ID]],Section_2_Issues_Tbl[[#This Row],[Count]],$K$8)</f>
        <v>(Please select partner name above)09Section_2</v>
      </c>
    </row>
    <row r="19" spans="2:14">
      <c r="B19">
        <f>Record!H173</f>
        <v>0</v>
      </c>
      <c r="C19">
        <f>Record!E173</f>
        <v>0</v>
      </c>
      <c r="D19">
        <f>Record!F173</f>
        <v>0</v>
      </c>
      <c r="E19" t="str" cm="1">
        <f t="array" ref="E19">Touchpoint_Response_Tbl[Unique_ID]</f>
        <v>(Please select partner name above)0</v>
      </c>
      <c r="F19">
        <v>10</v>
      </c>
      <c r="G19" t="str">
        <f>_xlfn.CONCAT(Section_1_Issues_Tbl[[#This Row],[Touchpoint_Reference_ID]],Section_1_Issues_Tbl[[#This Row],[Count]],$D$8)</f>
        <v>(Please select partner name above)010Section_1</v>
      </c>
      <c r="I19">
        <f>Record!H293</f>
        <v>0</v>
      </c>
      <c r="J19">
        <f>Record!E293</f>
        <v>0</v>
      </c>
      <c r="K19">
        <f>Record!F293</f>
        <v>0</v>
      </c>
      <c r="L19" t="str" cm="1">
        <f t="array" ref="L19">Touchpoint_Response_Tbl[Unique_ID]</f>
        <v>(Please select partner name above)0</v>
      </c>
      <c r="M19">
        <v>10</v>
      </c>
      <c r="N19" t="str">
        <f>_xlfn.CONCAT(Section_2_Issues_Tbl[[#This Row],[Touchpoint_Reference_ID]],Section_2_Issues_Tbl[[#This Row],[Count]],$K$8)</f>
        <v>(Please select partner name above)010Section_2</v>
      </c>
    </row>
    <row r="20" spans="2:14">
      <c r="B20">
        <f>Record!H174</f>
        <v>0</v>
      </c>
      <c r="C20">
        <f>Record!E174</f>
        <v>0</v>
      </c>
      <c r="D20">
        <f>Record!F174</f>
        <v>0</v>
      </c>
      <c r="E20" t="str" cm="1">
        <f t="array" ref="E20">Touchpoint_Response_Tbl[Unique_ID]</f>
        <v>(Please select partner name above)0</v>
      </c>
      <c r="F20">
        <v>11</v>
      </c>
      <c r="G20" t="str">
        <f>_xlfn.CONCAT(Section_1_Issues_Tbl[[#This Row],[Touchpoint_Reference_ID]],Section_1_Issues_Tbl[[#This Row],[Count]],$D$8)</f>
        <v>(Please select partner name above)011Section_1</v>
      </c>
      <c r="I20">
        <f>Record!H294</f>
        <v>0</v>
      </c>
      <c r="J20">
        <f>Record!E294</f>
        <v>0</v>
      </c>
      <c r="K20">
        <f>Record!F294</f>
        <v>0</v>
      </c>
      <c r="L20" t="str" cm="1">
        <f t="array" ref="L20">Touchpoint_Response_Tbl[Unique_ID]</f>
        <v>(Please select partner name above)0</v>
      </c>
      <c r="M20">
        <v>11</v>
      </c>
      <c r="N20" t="str">
        <f>_xlfn.CONCAT(Section_2_Issues_Tbl[[#This Row],[Touchpoint_Reference_ID]],Section_2_Issues_Tbl[[#This Row],[Count]],$K$8)</f>
        <v>(Please select partner name above)011Section_2</v>
      </c>
    </row>
    <row r="21" spans="2:14">
      <c r="B21">
        <f>Record!H175</f>
        <v>0</v>
      </c>
      <c r="C21">
        <f>Record!E175</f>
        <v>0</v>
      </c>
      <c r="D21">
        <f>Record!F175</f>
        <v>0</v>
      </c>
      <c r="E21" t="str" cm="1">
        <f t="array" ref="E21">Touchpoint_Response_Tbl[Unique_ID]</f>
        <v>(Please select partner name above)0</v>
      </c>
      <c r="F21">
        <v>12</v>
      </c>
      <c r="G21" t="str">
        <f>_xlfn.CONCAT(Section_1_Issues_Tbl[[#This Row],[Touchpoint_Reference_ID]],Section_1_Issues_Tbl[[#This Row],[Count]],$D$8)</f>
        <v>(Please select partner name above)012Section_1</v>
      </c>
      <c r="I21">
        <f>Record!H295</f>
        <v>0</v>
      </c>
      <c r="J21">
        <f>Record!E295</f>
        <v>0</v>
      </c>
      <c r="K21">
        <f>Record!F295</f>
        <v>0</v>
      </c>
      <c r="L21" t="str" cm="1">
        <f t="array" ref="L21">Touchpoint_Response_Tbl[Unique_ID]</f>
        <v>(Please select partner name above)0</v>
      </c>
      <c r="M21">
        <v>12</v>
      </c>
      <c r="N21" t="str">
        <f>_xlfn.CONCAT(Section_2_Issues_Tbl[[#This Row],[Touchpoint_Reference_ID]],Section_2_Issues_Tbl[[#This Row],[Count]],$K$8)</f>
        <v>(Please select partner name above)012Section_2</v>
      </c>
    </row>
    <row r="22" spans="2:14">
      <c r="B22">
        <f>Record!H176</f>
        <v>0</v>
      </c>
      <c r="C22">
        <f>Record!E176</f>
        <v>0</v>
      </c>
      <c r="D22">
        <f>Record!F176</f>
        <v>0</v>
      </c>
      <c r="E22" t="str" cm="1">
        <f t="array" ref="E22">Touchpoint_Response_Tbl[Unique_ID]</f>
        <v>(Please select partner name above)0</v>
      </c>
      <c r="F22">
        <v>13</v>
      </c>
      <c r="G22" t="str">
        <f>_xlfn.CONCAT(Section_1_Issues_Tbl[[#This Row],[Touchpoint_Reference_ID]],Section_1_Issues_Tbl[[#This Row],[Count]],$D$8)</f>
        <v>(Please select partner name above)013Section_1</v>
      </c>
      <c r="I22">
        <f>Record!H296</f>
        <v>0</v>
      </c>
      <c r="J22">
        <f>Record!E296</f>
        <v>0</v>
      </c>
      <c r="K22">
        <f>Record!F296</f>
        <v>0</v>
      </c>
      <c r="L22" t="str" cm="1">
        <f t="array" ref="L22">Touchpoint_Response_Tbl[Unique_ID]</f>
        <v>(Please select partner name above)0</v>
      </c>
      <c r="M22">
        <v>13</v>
      </c>
      <c r="N22" t="str">
        <f>_xlfn.CONCAT(Section_2_Issues_Tbl[[#This Row],[Touchpoint_Reference_ID]],Section_2_Issues_Tbl[[#This Row],[Count]],$K$8)</f>
        <v>(Please select partner name above)013Section_2</v>
      </c>
    </row>
    <row r="23" spans="2:14">
      <c r="B23">
        <f>Record!H177</f>
        <v>0</v>
      </c>
      <c r="C23">
        <f>Record!E177</f>
        <v>0</v>
      </c>
      <c r="D23">
        <f>Record!F177</f>
        <v>0</v>
      </c>
      <c r="E23" t="str" cm="1">
        <f t="array" ref="E23">Touchpoint_Response_Tbl[Unique_ID]</f>
        <v>(Please select partner name above)0</v>
      </c>
      <c r="F23">
        <v>14</v>
      </c>
      <c r="G23" t="str">
        <f>_xlfn.CONCAT(Section_1_Issues_Tbl[[#This Row],[Touchpoint_Reference_ID]],Section_1_Issues_Tbl[[#This Row],[Count]],$D$8)</f>
        <v>(Please select partner name above)014Section_1</v>
      </c>
      <c r="I23">
        <f>Record!H297</f>
        <v>0</v>
      </c>
      <c r="J23">
        <f>Record!E297</f>
        <v>0</v>
      </c>
      <c r="K23">
        <f>Record!F297</f>
        <v>0</v>
      </c>
      <c r="L23" t="str" cm="1">
        <f t="array" ref="L23">Touchpoint_Response_Tbl[Unique_ID]</f>
        <v>(Please select partner name above)0</v>
      </c>
      <c r="M23">
        <v>14</v>
      </c>
      <c r="N23" t="str">
        <f>_xlfn.CONCAT(Section_2_Issues_Tbl[[#This Row],[Touchpoint_Reference_ID]],Section_2_Issues_Tbl[[#This Row],[Count]],$K$8)</f>
        <v>(Please select partner name above)014Section_2</v>
      </c>
    </row>
    <row r="24" spans="2:14">
      <c r="B24">
        <f>Record!H178</f>
        <v>0</v>
      </c>
      <c r="C24">
        <f>Record!E178</f>
        <v>0</v>
      </c>
      <c r="D24">
        <f>Record!F178</f>
        <v>0</v>
      </c>
      <c r="E24" t="str" cm="1">
        <f t="array" ref="E24">Touchpoint_Response_Tbl[Unique_ID]</f>
        <v>(Please select partner name above)0</v>
      </c>
      <c r="F24">
        <v>15</v>
      </c>
      <c r="G24" t="str">
        <f>_xlfn.CONCAT(Section_1_Issues_Tbl[[#This Row],[Touchpoint_Reference_ID]],Section_1_Issues_Tbl[[#This Row],[Count]],$D$8)</f>
        <v>(Please select partner name above)015Section_1</v>
      </c>
      <c r="I24">
        <f>Record!H298</f>
        <v>0</v>
      </c>
      <c r="J24">
        <f>Record!E298</f>
        <v>0</v>
      </c>
      <c r="K24">
        <f>Record!F298</f>
        <v>0</v>
      </c>
      <c r="L24" t="str" cm="1">
        <f t="array" ref="L24">Touchpoint_Response_Tbl[Unique_ID]</f>
        <v>(Please select partner name above)0</v>
      </c>
      <c r="M24">
        <v>15</v>
      </c>
      <c r="N24" t="str">
        <f>_xlfn.CONCAT(Section_2_Issues_Tbl[[#This Row],[Touchpoint_Reference_ID]],Section_2_Issues_Tbl[[#This Row],[Count]],$K$8)</f>
        <v>(Please select partner name above)015Section_2</v>
      </c>
    </row>
  </sheetData>
  <sheetProtection algorithmName="SHA-512" hashValue="pzA61HDnOAiuQpmr7Uu7fmWvB/OOJM52u+W0CHEnrcfTqzDFNsIzfSnj2vTiKrTqmSzrN88T/uFQSAEOi0/SHg==" saltValue="wtf8L+zR3lja/oHSuV5LmA==" spinCount="100000" sheet="1" objects="1" scenarios="1" selectLockedCells="1" selectUnlockedCells="1"/>
  <phoneticPr fontId="25" type="noConversion"/>
  <pageMargins left="0.7" right="0.7" top="0.75" bottom="0.75" header="0.3" footer="0.3"/>
  <pageSetup paperSize="9" orientation="portrait" r:id="rId1"/>
  <headerFooter>
    <oddHeader>&amp;C&amp;"Calibri"&amp;14&amp;K000000IN-CONFIDENCE&amp;1#</oddHeader>
  </headerFooter>
  <tableParts count="3">
    <tablePart r:id="rId2"/>
    <tablePart r:id="rId3"/>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56f45746-0d3a-474f-90e7-17ff1bd662b4">
      <UserInfo>
        <DisplayName>Ellen Zhou</DisplayName>
        <AccountId>154</AccountId>
        <AccountType/>
      </UserInfo>
      <UserInfo>
        <DisplayName>Stuart Gray</DisplayName>
        <AccountId>153</AccountId>
        <AccountType/>
      </UserInfo>
      <UserInfo>
        <DisplayName>SharingLinks.29134930-866b-40b1-b394-05822275f3e1.Flexible.7132a355-03ef-474d-b2d1-b0fd326ad591</DisplayName>
        <AccountId>69</AccountId>
        <AccountType/>
      </UserInfo>
      <UserInfo>
        <DisplayName>Roger Boulcott</DisplayName>
        <AccountId>54</AccountId>
        <AccountType/>
      </UserInfo>
      <UserInfo>
        <DisplayName>George Ervine</DisplayName>
        <AccountId>945</AccountId>
        <AccountType/>
      </UserInfo>
      <UserInfo>
        <DisplayName>Genieve Morrison</DisplayName>
        <AccountId>17</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595F076B16E40469FB7D6AC789519DA" ma:contentTypeVersion="13" ma:contentTypeDescription="Create a new document." ma:contentTypeScope="" ma:versionID="ddd53df5587ae4881908e15c33614bed">
  <xsd:schema xmlns:xsd="http://www.w3.org/2001/XMLSchema" xmlns:xs="http://www.w3.org/2001/XMLSchema" xmlns:p="http://schemas.microsoft.com/office/2006/metadata/properties" xmlns:ns2="0166a6cc-ec3c-4ca8-b071-d5b154ddccb2" xmlns:ns3="56f45746-0d3a-474f-90e7-17ff1bd662b4" targetNamespace="http://schemas.microsoft.com/office/2006/metadata/properties" ma:root="true" ma:fieldsID="c3c246af36773e91828403312fadfb47" ns2:_="" ns3:_="">
    <xsd:import namespace="0166a6cc-ec3c-4ca8-b071-d5b154ddccb2"/>
    <xsd:import namespace="56f45746-0d3a-474f-90e7-17ff1bd662b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OCR" minOccurs="0"/>
                <xsd:element ref="ns2:MediaServiceAutoKeyPoints" minOccurs="0"/>
                <xsd:element ref="ns2:MediaServiceKeyPoints" minOccurs="0"/>
                <xsd:element ref="ns2:MediaServiceLocatio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166a6cc-ec3c-4ca8-b071-d5b154ddcc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6f45746-0d3a-474f-90e7-17ff1bd662b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14ACCC9-F1C2-40B5-A45E-4501E69C741E}"/>
</file>

<file path=customXml/itemProps2.xml><?xml version="1.0" encoding="utf-8"?>
<ds:datastoreItem xmlns:ds="http://schemas.openxmlformats.org/officeDocument/2006/customXml" ds:itemID="{8EBB0192-9C33-4858-B68E-3E0ECED5A416}"/>
</file>

<file path=customXml/itemProps3.xml><?xml version="1.0" encoding="utf-8"?>
<ds:datastoreItem xmlns:ds="http://schemas.openxmlformats.org/officeDocument/2006/customXml" ds:itemID="{A5A5C300-84E9-43F8-AC0E-FF1D6BB3360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2022-04-26T12:00:05Z</dcterms:created>
  <dcterms:modified xsi:type="dcterms:W3CDTF">2022-08-15T03:00:35Z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0x0101007595F076B16E40469FB7D6AC789519DA</vt:lpwstr>
  </property>
  <property fmtid="{D5CDD505-2E9C-101B-9397-08002B2CF9AE}" pid="3" name="FinancialYear">
    <vt:lpwstr>2;#2021/2022|14bf073b-7be2-4419-9426-7cf9c44c7b87</vt:lpwstr>
  </property>
  <property fmtid="{D5CDD505-2E9C-101B-9397-08002B2CF9AE}" pid="4" name="_dlc_DocIdItemGuid">
    <vt:lpwstr>60ee174d-6a42-486d-b062-8c6a7f2a02e7</vt:lpwstr>
  </property>
  <property fmtid="{D5CDD505-2E9C-101B-9397-08002B2CF9AE}" pid="5" name="MSIP_Label_71cef378-a6aa-44c9-b808-28fb30f5a5a6_Enabled">
    <vt:lpwstr>true</vt:lpwstr>
  </property>
  <property fmtid="{D5CDD505-2E9C-101B-9397-08002B2CF9AE}" pid="6" name="MSIP_Label_71cef378-a6aa-44c9-b808-28fb30f5a5a6_SetDate">
    <vt:lpwstr>2022-08-12T00:06:18Z</vt:lpwstr>
  </property>
  <property fmtid="{D5CDD505-2E9C-101B-9397-08002B2CF9AE}" pid="7" name="MSIP_Label_71cef378-a6aa-44c9-b808-28fb30f5a5a6_Method">
    <vt:lpwstr>Standard</vt:lpwstr>
  </property>
  <property fmtid="{D5CDD505-2E9C-101B-9397-08002B2CF9AE}" pid="8" name="MSIP_Label_71cef378-a6aa-44c9-b808-28fb30f5a5a6_Name">
    <vt:lpwstr>71cef378-a6aa-44c9-b808-28fb30f5a5a6</vt:lpwstr>
  </property>
  <property fmtid="{D5CDD505-2E9C-101B-9397-08002B2CF9AE}" pid="9" name="MSIP_Label_71cef378-a6aa-44c9-b808-28fb30f5a5a6_SiteId">
    <vt:lpwstr>5c908180-a006-403f-b9be-8829934f08dd</vt:lpwstr>
  </property>
  <property fmtid="{D5CDD505-2E9C-101B-9397-08002B2CF9AE}" pid="10" name="MSIP_Label_71cef378-a6aa-44c9-b808-28fb30f5a5a6_ActionId">
    <vt:lpwstr>513f8500-8707-418b-82f6-4520e8c9580d</vt:lpwstr>
  </property>
  <property fmtid="{D5CDD505-2E9C-101B-9397-08002B2CF9AE}" pid="11" name="MSIP_Label_71cef378-a6aa-44c9-b808-28fb30f5a5a6_ContentBits">
    <vt:lpwstr>1</vt:lpwstr>
  </property>
</Properties>
</file>